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" sheetId="12" r:id="rId12"/>
    <sheet name="СпК" sheetId="13" r:id="rId13"/>
    <sheet name="Кстр1" sheetId="14" r:id="rId14"/>
    <sheet name="Кстр2" sheetId="15" r:id="rId15"/>
    <sheet name="СпМ" sheetId="16" r:id="rId16"/>
    <sheet name="М" sheetId="17" r:id="rId17"/>
  </sheets>
  <definedNames>
    <definedName name="_xlnm.Print_Area" localSheetId="11">'1'!$A$1:$J$72</definedName>
    <definedName name="_xlnm.Print_Area" localSheetId="9">'2'!$A$1:$J$72</definedName>
    <definedName name="_xlnm.Print_Area" localSheetId="7">'3'!$A$1:$J$72</definedName>
    <definedName name="_xlnm.Print_Area" localSheetId="5">'4'!$A$1:$J$36</definedName>
    <definedName name="_xlnm.Print_Area" localSheetId="3">'5'!$A$1:$J$36</definedName>
    <definedName name="_xlnm.Print_Area" localSheetId="1">'6'!$A$1:$J$72</definedName>
    <definedName name="_xlnm.Print_Area" localSheetId="13">'Кстр1'!$A$1:$G$76</definedName>
    <definedName name="_xlnm.Print_Area" localSheetId="14">'Кстр2'!$A$1:$K$76</definedName>
    <definedName name="_xlnm.Print_Area" localSheetId="16">'М'!$A$1:$J$72</definedName>
    <definedName name="_xlnm.Print_Area" localSheetId="10">'Сп1'!$A$1:$I$20</definedName>
    <definedName name="_xlnm.Print_Area" localSheetId="8">'Сп2'!$A$1:$I$20</definedName>
    <definedName name="_xlnm.Print_Area" localSheetId="6">'Сп3'!$A$1:$I$20</definedName>
    <definedName name="_xlnm.Print_Area" localSheetId="4">'Сп4'!$A$1:$I$12</definedName>
    <definedName name="_xlnm.Print_Area" localSheetId="2">'Сп5'!$A$1:$I$12</definedName>
    <definedName name="_xlnm.Print_Area" localSheetId="0">'Сп6'!$A$1:$I$20</definedName>
    <definedName name="_xlnm.Print_Area" localSheetId="12">'СпК'!$A$1:$I$36</definedName>
    <definedName name="_xlnm.Print_Area" localSheetId="15">'СпМ'!$A$1:$I$20</definedName>
  </definedNames>
  <calcPr fullCalcOnLoad="1" refMode="R1C1"/>
</workbook>
</file>

<file path=xl/sharedStrings.xml><?xml version="1.0" encoding="utf-8"?>
<sst xmlns="http://schemas.openxmlformats.org/spreadsheetml/2006/main" count="567" uniqueCount="126">
  <si>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</si>
  <si>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</si>
  <si>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</si>
  <si>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</si>
  <si>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</si>
  <si>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</si>
  <si>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</si>
  <si>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</si>
  <si>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</si>
  <si>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</si>
  <si>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</si>
  <si>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</si>
  <si>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</si>
  <si>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</si>
  <si>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</si>
  <si>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</si>
  <si>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нет</t>
  </si>
  <si>
    <t>Кубок Башкортостана 2009</t>
  </si>
  <si>
    <t>Финал Турнира "День Государственного Флага России"</t>
  </si>
  <si>
    <t>22 августа 2009 г.</t>
  </si>
  <si>
    <t>Аббасов Рустамхон</t>
  </si>
  <si>
    <t>Санейко Дмитрий</t>
  </si>
  <si>
    <t>Валеев Риф</t>
  </si>
  <si>
    <t>Исмайлов Азат</t>
  </si>
  <si>
    <t>Максютов Азат</t>
  </si>
  <si>
    <t>Тодрамович Александр</t>
  </si>
  <si>
    <t>Зубайдуллин Артем</t>
  </si>
  <si>
    <t>Файзуллин Тимур</t>
  </si>
  <si>
    <t>Семенов Константин</t>
  </si>
  <si>
    <t>Закареев Али</t>
  </si>
  <si>
    <t>Шайхутдинов Артур</t>
  </si>
  <si>
    <t>Сагитов Александр</t>
  </si>
  <si>
    <t>Полуфинал Турнира "День Государственного Флага России"</t>
  </si>
  <si>
    <t>16 августа 2009 г.</t>
  </si>
  <si>
    <t>Сафиуллин Азат</t>
  </si>
  <si>
    <t>Шакиров Ильяс</t>
  </si>
  <si>
    <t>Ратникова Наталья</t>
  </si>
  <si>
    <t>Горбунов Валентин</t>
  </si>
  <si>
    <t>Шакуров Нафис</t>
  </si>
  <si>
    <t>Бакиров Наиль</t>
  </si>
  <si>
    <t>Исламгулова Лилия</t>
  </si>
  <si>
    <t>Хабиров Марс</t>
  </si>
  <si>
    <t>Прокофьев Михаил</t>
  </si>
  <si>
    <t>Кузнецов Дмитрий</t>
  </si>
  <si>
    <t>Коротеев Георгий</t>
  </si>
  <si>
    <t>Халимонов Евгений</t>
  </si>
  <si>
    <t>Усков Сергей</t>
  </si>
  <si>
    <t>Коробко Павел</t>
  </si>
  <si>
    <t>Шарипов Вадим</t>
  </si>
  <si>
    <t>Вафин Егор</t>
  </si>
  <si>
    <t>Иванов Дмитрий</t>
  </si>
  <si>
    <t>Волков Виктор</t>
  </si>
  <si>
    <t>Толкачев Иван</t>
  </si>
  <si>
    <t>Курбаншоева Лесана</t>
  </si>
  <si>
    <t>Могилевская Инесса</t>
  </si>
  <si>
    <t>Шапошников Александр</t>
  </si>
  <si>
    <t>Плевако Дмитрий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</si>
  <si>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</si>
  <si>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</si>
  <si>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</si>
  <si>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</si>
  <si>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</si>
  <si>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</si>
  <si>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</si>
  <si>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</si>
  <si>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</si>
  <si>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</si>
  <si>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</si>
  <si>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</si>
  <si>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</si>
  <si>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</si>
  <si>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</si>
  <si>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</si>
  <si>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Четвертьфинал Турнира "День Государственного Флага России"</t>
  </si>
  <si>
    <t>8 августа 2009 г.</t>
  </si>
  <si>
    <t>Барышев Сергей</t>
  </si>
  <si>
    <t>Тарараев Петр</t>
  </si>
  <si>
    <t>Лось Андрей</t>
  </si>
  <si>
    <t>Бикбулатов Ильдар</t>
  </si>
  <si>
    <t>Нестеренко Георгий</t>
  </si>
  <si>
    <t>Латыпов Аллан</t>
  </si>
  <si>
    <t>Якупов Рустем</t>
  </si>
  <si>
    <t>Хадарин Артем</t>
  </si>
  <si>
    <t>Ключников Артем</t>
  </si>
  <si>
    <t>Пермяков Никита</t>
  </si>
  <si>
    <t>1/8 финала Турнира "День Государственного Флага России"</t>
  </si>
  <si>
    <t>1 августа 2009 г.</t>
  </si>
  <si>
    <t>Грошев Юрий</t>
  </si>
  <si>
    <t>Железнов Дмитрий</t>
  </si>
  <si>
    <t>Ларионов Дмитрий</t>
  </si>
  <si>
    <t>Буделев Виталий</t>
  </si>
  <si>
    <t>1/16 финала Турнира "День Государственного Флага России"</t>
  </si>
  <si>
    <t>26 июля 2009 г.</t>
  </si>
  <si>
    <t>Фоминых Илья</t>
  </si>
  <si>
    <t>Куряева Валентина</t>
  </si>
  <si>
    <t>Коновалов Александр</t>
  </si>
  <si>
    <t>Субхангулов Арнольд</t>
  </si>
  <si>
    <t>Латыпов Артур</t>
  </si>
  <si>
    <t>Макаров Дмитрий</t>
  </si>
  <si>
    <t>Кутлиев Радмир</t>
  </si>
  <si>
    <t>1/32 финала Турнира "День Государственного флага России"</t>
  </si>
  <si>
    <t>19 июля 2009 г.</t>
  </si>
  <si>
    <t>Набиуллина Светлана</t>
  </si>
  <si>
    <t>Ибатуллин Руслан</t>
  </si>
  <si>
    <t>Гилемханова Дина</t>
  </si>
  <si>
    <t>Урманов Радмир</t>
  </si>
  <si>
    <t>Балхияров Алмаз</t>
  </si>
  <si>
    <t>Балхияров Рустем</t>
  </si>
  <si>
    <t>Гилемханов Ильгиз</t>
  </si>
  <si>
    <t>1/64 финала Турнира "День Государственного флага России"</t>
  </si>
  <si>
    <t>11 июля 2009 г.</t>
  </si>
  <si>
    <t>Колесова Екатерина</t>
  </si>
  <si>
    <t>Бадикшанова Ксения</t>
  </si>
  <si>
    <t>Балашов Владимир</t>
  </si>
  <si>
    <t>1/128 финала Турнира "День Государственного Флага России"</t>
  </si>
  <si>
    <t>4 июля 2009 г.</t>
  </si>
  <si>
    <t>Бикмурзин Айрат</t>
  </si>
  <si>
    <t>Гаскаров Динар</t>
  </si>
  <si>
    <t>Бикбулатов Марсель</t>
  </si>
  <si>
    <t>Ахметов Марат</t>
  </si>
  <si>
    <t>Гильманшин Тагир</t>
  </si>
  <si>
    <t>Осипов Роман</t>
  </si>
  <si>
    <t>Сабелькин Антон</t>
  </si>
  <si>
    <t>Загирова Лилия</t>
  </si>
  <si>
    <t>Хисамутдинов Роман</t>
  </si>
  <si>
    <t>Юнусов Тимур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</si>
</sst>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Alignment="1">
      <alignment horizontal="center"/>
    </xf>
    <xf numFmtId="0" fontId="17" fillId="2" borderId="4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5905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5905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114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115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116</v>
      </c>
      <c r="B5" s="25">
        <v>1</v>
      </c>
      <c r="C5" s="26" t="str">
        <f>6!F20</f>
        <v>Гильманшин Тагир</v>
      </c>
      <c r="D5" s="23"/>
      <c r="E5" s="23"/>
      <c r="F5" s="23"/>
      <c r="G5" s="23"/>
      <c r="H5" s="23"/>
      <c r="I5" s="23"/>
    </row>
    <row r="6" spans="1:9" ht="18">
      <c r="A6" s="24" t="s">
        <v>117</v>
      </c>
      <c r="B6" s="25">
        <v>2</v>
      </c>
      <c r="C6" s="26" t="str">
        <f>6!F31</f>
        <v>Сабелькин Антон</v>
      </c>
      <c r="D6" s="23"/>
      <c r="E6" s="23"/>
      <c r="F6" s="23"/>
      <c r="G6" s="23"/>
      <c r="H6" s="23"/>
      <c r="I6" s="23"/>
    </row>
    <row r="7" spans="1:9" ht="18">
      <c r="A7" s="24" t="s">
        <v>118</v>
      </c>
      <c r="B7" s="25">
        <v>3</v>
      </c>
      <c r="C7" s="26" t="str">
        <f>6!G43</f>
        <v>Ахметов Марат</v>
      </c>
      <c r="D7" s="23"/>
      <c r="E7" s="23"/>
      <c r="F7" s="23"/>
      <c r="G7" s="23"/>
      <c r="H7" s="23"/>
      <c r="I7" s="23"/>
    </row>
    <row r="8" spans="1:9" ht="18">
      <c r="A8" s="24" t="s">
        <v>119</v>
      </c>
      <c r="B8" s="25">
        <v>4</v>
      </c>
      <c r="C8" s="26" t="str">
        <f>6!G51</f>
        <v>Колесова Екатерина</v>
      </c>
      <c r="D8" s="23"/>
      <c r="E8" s="23"/>
      <c r="F8" s="23"/>
      <c r="G8" s="23"/>
      <c r="H8" s="23"/>
      <c r="I8" s="23"/>
    </row>
    <row r="9" spans="1:9" ht="18">
      <c r="A9" s="24" t="s">
        <v>111</v>
      </c>
      <c r="B9" s="25">
        <v>5</v>
      </c>
      <c r="C9" s="26" t="str">
        <f>6!C55</f>
        <v>Гаскаров Динар</v>
      </c>
      <c r="D9" s="23"/>
      <c r="E9" s="23"/>
      <c r="F9" s="23"/>
      <c r="G9" s="23"/>
      <c r="H9" s="23"/>
      <c r="I9" s="23"/>
    </row>
    <row r="10" spans="1:9" ht="18">
      <c r="A10" s="24" t="s">
        <v>120</v>
      </c>
      <c r="B10" s="25">
        <v>6</v>
      </c>
      <c r="C10" s="26" t="str">
        <f>6!C57</f>
        <v>Бикбулатов Марсель</v>
      </c>
      <c r="D10" s="23"/>
      <c r="E10" s="23"/>
      <c r="F10" s="23"/>
      <c r="G10" s="23"/>
      <c r="H10" s="23"/>
      <c r="I10" s="23"/>
    </row>
    <row r="11" spans="1:9" ht="18">
      <c r="A11" s="24" t="s">
        <v>121</v>
      </c>
      <c r="B11" s="25">
        <v>7</v>
      </c>
      <c r="C11" s="26" t="str">
        <f>6!C60</f>
        <v>Бикмурзин Айрат</v>
      </c>
      <c r="D11" s="23"/>
      <c r="E11" s="23"/>
      <c r="F11" s="23"/>
      <c r="G11" s="23"/>
      <c r="H11" s="23"/>
      <c r="I11" s="23"/>
    </row>
    <row r="12" spans="1:9" ht="18">
      <c r="A12" s="24" t="s">
        <v>122</v>
      </c>
      <c r="B12" s="25">
        <v>8</v>
      </c>
      <c r="C12" s="26" t="str">
        <f>6!C62</f>
        <v>Хисамутдинов Роман</v>
      </c>
      <c r="D12" s="23"/>
      <c r="E12" s="23"/>
      <c r="F12" s="23"/>
      <c r="G12" s="23"/>
      <c r="H12" s="23"/>
      <c r="I12" s="23"/>
    </row>
    <row r="13" spans="1:9" ht="18">
      <c r="A13" s="24" t="s">
        <v>123</v>
      </c>
      <c r="B13" s="25">
        <v>9</v>
      </c>
      <c r="C13" s="26" t="str">
        <f>6!G57</f>
        <v>Осипов Роман</v>
      </c>
      <c r="D13" s="23"/>
      <c r="E13" s="23"/>
      <c r="F13" s="23"/>
      <c r="G13" s="23"/>
      <c r="H13" s="23"/>
      <c r="I13" s="23"/>
    </row>
    <row r="14" spans="1:9" ht="18">
      <c r="A14" s="24" t="s">
        <v>124</v>
      </c>
      <c r="B14" s="25">
        <v>10</v>
      </c>
      <c r="C14" s="26" t="str">
        <f>6!G60</f>
        <v>Загирова Лилия</v>
      </c>
      <c r="D14" s="23"/>
      <c r="E14" s="23"/>
      <c r="F14" s="23"/>
      <c r="G14" s="23"/>
      <c r="H14" s="23"/>
      <c r="I14" s="23"/>
    </row>
    <row r="15" spans="1:9" ht="18">
      <c r="A15" s="24" t="s">
        <v>125</v>
      </c>
      <c r="B15" s="25">
        <v>11</v>
      </c>
      <c r="C15" s="26" t="str">
        <f>6!G64</f>
        <v>Юнусов Тимур</v>
      </c>
      <c r="D15" s="23"/>
      <c r="E15" s="23"/>
      <c r="F15" s="23"/>
      <c r="G15" s="23"/>
      <c r="H15" s="23"/>
      <c r="I15" s="23"/>
    </row>
    <row r="16" spans="1:9" ht="18">
      <c r="A16" s="24" t="s">
        <v>16</v>
      </c>
      <c r="B16" s="25">
        <v>12</v>
      </c>
      <c r="C16" s="26">
        <f>6!G66</f>
        <v>0</v>
      </c>
      <c r="D16" s="23"/>
      <c r="E16" s="23"/>
      <c r="F16" s="23"/>
      <c r="G16" s="23"/>
      <c r="H16" s="23"/>
      <c r="I16" s="23"/>
    </row>
    <row r="17" spans="1:9" ht="18">
      <c r="A17" s="24" t="s">
        <v>16</v>
      </c>
      <c r="B17" s="25">
        <v>13</v>
      </c>
      <c r="C17" s="26">
        <f>6!D67</f>
        <v>0</v>
      </c>
      <c r="D17" s="23"/>
      <c r="E17" s="23"/>
      <c r="F17" s="23"/>
      <c r="G17" s="23"/>
      <c r="H17" s="23"/>
      <c r="I17" s="23"/>
    </row>
    <row r="18" spans="1:9" ht="18">
      <c r="A18" s="24" t="s">
        <v>16</v>
      </c>
      <c r="B18" s="25">
        <v>14</v>
      </c>
      <c r="C18" s="26">
        <f>6!D70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16</v>
      </c>
      <c r="B19" s="25">
        <v>15</v>
      </c>
      <c r="C19" s="26">
        <f>6!G69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 t="str">
        <f>6!G71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Сп2!A1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Сп2!A2</f>
        <v>1/8 финала Турнира "День Государственного Флага России"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Сп2!A3</f>
        <v>1 августа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Сп2!A5</f>
        <v>Нестеренко Георгий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Сп2!A13</f>
        <v>Буделев Виталий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89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Сп2!A12</f>
        <v>Ларионов Дмитрий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79</v>
      </c>
      <c r="F12" s="3"/>
      <c r="G12" s="11"/>
      <c r="H12" s="3"/>
      <c r="I12" s="3"/>
    </row>
    <row r="13" spans="1:9" ht="12.75">
      <c r="A13" s="2">
        <v>5</v>
      </c>
      <c r="B13" s="4" t="str">
        <f>Сп2!A9</f>
        <v>Закареев Али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Сп2!A16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29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Сп2!A17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30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Сп2!A8</f>
        <v>Шайхутдинов Артур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79</v>
      </c>
      <c r="G20" s="6"/>
      <c r="H20" s="6"/>
      <c r="I20" s="6"/>
    </row>
    <row r="21" spans="1:9" ht="12.75">
      <c r="A21" s="2">
        <v>3</v>
      </c>
      <c r="B21" s="4" t="str">
        <f>Сп2!A7</f>
        <v>Семенов Константин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28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Сп2!A18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28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Сп2!A15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Сп2!A10</f>
        <v>Грошев Юрий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28</v>
      </c>
      <c r="F28" s="13"/>
      <c r="G28" s="3"/>
      <c r="H28" s="3"/>
      <c r="I28" s="3"/>
    </row>
    <row r="29" spans="1:9" ht="12.75">
      <c r="A29" s="2">
        <v>7</v>
      </c>
      <c r="B29" s="4" t="str">
        <f>Сп2!A11</f>
        <v>Железнов Дмитрий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Сп2!A14</f>
        <v>нет</v>
      </c>
      <c r="C31" s="9"/>
      <c r="D31" s="9"/>
      <c r="E31" s="2">
        <v>-15</v>
      </c>
      <c r="F31" s="4" t="str">
        <f>IF(F20=E12,E28,IF(F20=E28,E12,0))</f>
        <v>Семенов Константин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82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Сп2!A19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82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Сп2!A6</f>
        <v>Хадарин Артем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Закареев Али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Буделев Виталий</v>
      </c>
      <c r="C39" s="5">
        <v>20</v>
      </c>
      <c r="D39" s="15" t="s">
        <v>88</v>
      </c>
      <c r="E39" s="5">
        <v>26</v>
      </c>
      <c r="F39" s="15" t="s">
        <v>88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Железнов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88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87</v>
      </c>
      <c r="E43" s="13"/>
      <c r="F43" s="5">
        <v>28</v>
      </c>
      <c r="G43" s="15" t="s">
        <v>88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Грошев Юрий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Хадарин Артем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30</v>
      </c>
      <c r="E47" s="5">
        <v>27</v>
      </c>
      <c r="F47" s="16" t="s">
        <v>30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Шайхутдинов Артур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30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89</v>
      </c>
      <c r="E51" s="13"/>
      <c r="F51" s="2">
        <v>-28</v>
      </c>
      <c r="G51" s="4" t="str">
        <f>IF(G43=F39,F47,IF(G43=F47,F39,0))</f>
        <v>Шайхутдинов Артур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Ларионов Дмитрий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Закареев Али</v>
      </c>
      <c r="C54" s="3"/>
      <c r="D54" s="2">
        <v>-20</v>
      </c>
      <c r="E54" s="4" t="str">
        <f>IF(D39=C38,C40,IF(D39=C40,C38,0))</f>
        <v>Буделев Виталий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82</v>
      </c>
      <c r="D55" s="3"/>
      <c r="E55" s="5">
        <v>31</v>
      </c>
      <c r="F55" s="6" t="s">
        <v>90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Хадарин Артем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Закареев Али</v>
      </c>
      <c r="D57" s="3"/>
      <c r="E57" s="3"/>
      <c r="F57" s="5">
        <v>33</v>
      </c>
      <c r="G57" s="6" t="s">
        <v>90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Грошев Юрий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89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Ларионов Дмитрий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Грошев Юрий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29" t="s">
        <v>10</v>
      </c>
      <c r="I65" s="2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73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74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75</v>
      </c>
      <c r="B5" s="25">
        <v>1</v>
      </c>
      <c r="C5" s="26" t="str">
        <f>1!F20</f>
        <v>Зубайдуллин Артем</v>
      </c>
      <c r="D5" s="23"/>
      <c r="E5" s="23"/>
      <c r="F5" s="23"/>
      <c r="G5" s="23"/>
      <c r="H5" s="23"/>
      <c r="I5" s="23"/>
    </row>
    <row r="6" spans="1:9" ht="18">
      <c r="A6" s="24" t="s">
        <v>47</v>
      </c>
      <c r="B6" s="25">
        <v>2</v>
      </c>
      <c r="C6" s="26" t="str">
        <f>1!F31</f>
        <v>Вафин Егор</v>
      </c>
      <c r="D6" s="23"/>
      <c r="E6" s="23"/>
      <c r="F6" s="23"/>
      <c r="G6" s="23"/>
      <c r="H6" s="23"/>
      <c r="I6" s="23"/>
    </row>
    <row r="7" spans="1:9" ht="18">
      <c r="A7" s="24" t="s">
        <v>26</v>
      </c>
      <c r="B7" s="25">
        <v>3</v>
      </c>
      <c r="C7" s="26" t="str">
        <f>1!G43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49</v>
      </c>
      <c r="B8" s="25">
        <v>4</v>
      </c>
      <c r="C8" s="26" t="str">
        <f>1!G51</f>
        <v>Усков Сергей</v>
      </c>
      <c r="D8" s="23"/>
      <c r="E8" s="23"/>
      <c r="F8" s="23"/>
      <c r="G8" s="23"/>
      <c r="H8" s="23"/>
      <c r="I8" s="23"/>
    </row>
    <row r="9" spans="1:9" ht="18">
      <c r="A9" s="24" t="s">
        <v>52</v>
      </c>
      <c r="B9" s="25">
        <v>5</v>
      </c>
      <c r="C9" s="26" t="str">
        <f>1!C55</f>
        <v>Толкачев Иван</v>
      </c>
      <c r="D9" s="23"/>
      <c r="E9" s="23"/>
      <c r="F9" s="23"/>
      <c r="G9" s="23"/>
      <c r="H9" s="23"/>
      <c r="I9" s="23"/>
    </row>
    <row r="10" spans="1:9" ht="18">
      <c r="A10" s="24" t="s">
        <v>46</v>
      </c>
      <c r="B10" s="25">
        <v>6</v>
      </c>
      <c r="C10" s="26" t="str">
        <f>1!C57</f>
        <v>Барышев Сергей</v>
      </c>
      <c r="D10" s="23"/>
      <c r="E10" s="23"/>
      <c r="F10" s="23"/>
      <c r="G10" s="23"/>
      <c r="H10" s="23"/>
      <c r="I10" s="23"/>
    </row>
    <row r="11" spans="1:9" ht="18">
      <c r="A11" s="24" t="s">
        <v>76</v>
      </c>
      <c r="B11" s="25">
        <v>7</v>
      </c>
      <c r="C11" s="26" t="str">
        <f>1!C60</f>
        <v>Нестеренко Георгий</v>
      </c>
      <c r="D11" s="23"/>
      <c r="E11" s="23"/>
      <c r="F11" s="23"/>
      <c r="G11" s="23"/>
      <c r="H11" s="23"/>
      <c r="I11" s="23"/>
    </row>
    <row r="12" spans="1:9" ht="18">
      <c r="A12" s="24" t="s">
        <v>77</v>
      </c>
      <c r="B12" s="25">
        <v>8</v>
      </c>
      <c r="C12" s="26" t="str">
        <f>1!C62</f>
        <v>Лось Андрей</v>
      </c>
      <c r="D12" s="23"/>
      <c r="E12" s="23"/>
      <c r="F12" s="23"/>
      <c r="G12" s="23"/>
      <c r="H12" s="23"/>
      <c r="I12" s="23"/>
    </row>
    <row r="13" spans="1:9" ht="18">
      <c r="A13" s="24" t="s">
        <v>78</v>
      </c>
      <c r="B13" s="25">
        <v>9</v>
      </c>
      <c r="C13" s="26" t="str">
        <f>1!G57</f>
        <v>Пермяков Никита</v>
      </c>
      <c r="D13" s="23"/>
      <c r="E13" s="23"/>
      <c r="F13" s="23"/>
      <c r="G13" s="23"/>
      <c r="H13" s="23"/>
      <c r="I13" s="23"/>
    </row>
    <row r="14" spans="1:9" ht="18">
      <c r="A14" s="24" t="s">
        <v>79</v>
      </c>
      <c r="B14" s="25">
        <v>10</v>
      </c>
      <c r="C14" s="26" t="str">
        <f>1!G60</f>
        <v>Семенов Константин</v>
      </c>
      <c r="D14" s="23"/>
      <c r="E14" s="23"/>
      <c r="F14" s="23"/>
      <c r="G14" s="23"/>
      <c r="H14" s="23"/>
      <c r="I14" s="23"/>
    </row>
    <row r="15" spans="1:9" ht="18">
      <c r="A15" s="24" t="s">
        <v>80</v>
      </c>
      <c r="B15" s="25">
        <v>11</v>
      </c>
      <c r="C15" s="26" t="str">
        <f>1!G64</f>
        <v>Якупов Рустем</v>
      </c>
      <c r="D15" s="23"/>
      <c r="E15" s="23"/>
      <c r="F15" s="23"/>
      <c r="G15" s="23"/>
      <c r="H15" s="23"/>
      <c r="I15" s="23"/>
    </row>
    <row r="16" spans="1:9" ht="18">
      <c r="A16" s="24" t="s">
        <v>81</v>
      </c>
      <c r="B16" s="25">
        <v>12</v>
      </c>
      <c r="C16" s="26" t="str">
        <f>1!G66</f>
        <v>Латыпов Аллан</v>
      </c>
      <c r="D16" s="23"/>
      <c r="E16" s="23"/>
      <c r="F16" s="23"/>
      <c r="G16" s="23"/>
      <c r="H16" s="23"/>
      <c r="I16" s="23"/>
    </row>
    <row r="17" spans="1:9" ht="18">
      <c r="A17" s="24" t="s">
        <v>82</v>
      </c>
      <c r="B17" s="25">
        <v>13</v>
      </c>
      <c r="C17" s="26" t="str">
        <f>1!D67</f>
        <v>Бикбулатов Ильдар</v>
      </c>
      <c r="D17" s="23"/>
      <c r="E17" s="23"/>
      <c r="F17" s="23"/>
      <c r="G17" s="23"/>
      <c r="H17" s="23"/>
      <c r="I17" s="23"/>
    </row>
    <row r="18" spans="1:9" ht="18">
      <c r="A18" s="24" t="s">
        <v>83</v>
      </c>
      <c r="B18" s="25">
        <v>14</v>
      </c>
      <c r="C18" s="26" t="str">
        <f>1!D70</f>
        <v>Тарараев Петр</v>
      </c>
      <c r="D18" s="23"/>
      <c r="E18" s="23"/>
      <c r="F18" s="23"/>
      <c r="G18" s="23"/>
      <c r="H18" s="23"/>
      <c r="I18" s="23"/>
    </row>
    <row r="19" spans="1:9" ht="18">
      <c r="A19" s="24" t="s">
        <v>84</v>
      </c>
      <c r="B19" s="25">
        <v>15</v>
      </c>
      <c r="C19" s="26" t="str">
        <f>1!G69</f>
        <v>Хадарин Артем</v>
      </c>
      <c r="D19" s="23"/>
      <c r="E19" s="23"/>
      <c r="F19" s="23"/>
      <c r="G19" s="23"/>
      <c r="H19" s="23"/>
      <c r="I19" s="23"/>
    </row>
    <row r="20" spans="1:9" ht="18">
      <c r="A20" s="24" t="s">
        <v>28</v>
      </c>
      <c r="B20" s="25">
        <v>16</v>
      </c>
      <c r="C20" s="26" t="str">
        <f>1!G71</f>
        <v>Ключников Артем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Сп1!A1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Сп1!A2</f>
        <v>Четвертьфинал Турнира "День Государственного Флага России"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Сп1!A3</f>
        <v>8 августа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Сп1!A5</f>
        <v>Барышев Сергей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Сп1!A20</f>
        <v>Семенов Константин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Сп1!A13</f>
        <v>Бикбулатов Ильдар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Сп1!A12</f>
        <v>Лось Андрей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49</v>
      </c>
      <c r="F12" s="3"/>
      <c r="G12" s="11"/>
      <c r="H12" s="3"/>
      <c r="I12" s="3"/>
    </row>
    <row r="13" spans="1:9" ht="12.75">
      <c r="A13" s="2">
        <v>5</v>
      </c>
      <c r="B13" s="4" t="str">
        <f>Сп1!A9</f>
        <v>Толкачев Иван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Сп1!A16</f>
        <v>Якупов Рустем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49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Сп1!A17</f>
        <v>Хадарин Артем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Сп1!A8</f>
        <v>Вафин Егор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26</v>
      </c>
      <c r="G20" s="6"/>
      <c r="H20" s="6"/>
      <c r="I20" s="6"/>
    </row>
    <row r="21" spans="1:9" ht="12.75">
      <c r="A21" s="2">
        <v>3</v>
      </c>
      <c r="B21" s="4" t="str">
        <f>Сп1!A7</f>
        <v>Зубайдуллин Артем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26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Сп1!A18</f>
        <v>Ключников Артем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Сп1!A15</f>
        <v>Латыпов Аллан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Сп1!A10</f>
        <v>Усков Сергей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26</v>
      </c>
      <c r="F28" s="13"/>
      <c r="G28" s="3"/>
      <c r="H28" s="3"/>
      <c r="I28" s="3"/>
    </row>
    <row r="29" spans="1:9" ht="12.75">
      <c r="A29" s="2">
        <v>7</v>
      </c>
      <c r="B29" s="4" t="str">
        <f>Сп1!A11</f>
        <v>Тарараев Петр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79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Сп1!A14</f>
        <v>Нестеренко Георгий</v>
      </c>
      <c r="C31" s="9"/>
      <c r="D31" s="9"/>
      <c r="E31" s="2">
        <v>-15</v>
      </c>
      <c r="F31" s="4" t="str">
        <f>IF(F20=E12,E28,IF(F20=E28,E12,0))</f>
        <v>Вафин Егор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47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Сп1!A19</f>
        <v>Пермяков Никита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47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Сп1!A6</f>
        <v>Коробко Павел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Семенов Константин</v>
      </c>
      <c r="C37" s="3"/>
      <c r="D37" s="2">
        <v>-13</v>
      </c>
      <c r="E37" s="4" t="str">
        <f>IF(E12=D8,D16,IF(E12=D16,D8,0))</f>
        <v>Барышев Сергей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Бикбулатов Ильдар</v>
      </c>
      <c r="C39" s="5">
        <v>20</v>
      </c>
      <c r="D39" s="15" t="s">
        <v>79</v>
      </c>
      <c r="E39" s="5">
        <v>26</v>
      </c>
      <c r="F39" s="15" t="s">
        <v>46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Нестеренко Георгий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Якупов Рустем</v>
      </c>
      <c r="C41" s="3"/>
      <c r="D41" s="5">
        <v>24</v>
      </c>
      <c r="E41" s="16" t="s">
        <v>46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81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Хадарин Артем</v>
      </c>
      <c r="C43" s="5">
        <v>21</v>
      </c>
      <c r="D43" s="16" t="s">
        <v>46</v>
      </c>
      <c r="E43" s="13"/>
      <c r="F43" s="5">
        <v>28</v>
      </c>
      <c r="G43" s="15" t="s">
        <v>47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Усков Сергей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Ключников Артем</v>
      </c>
      <c r="C45" s="3"/>
      <c r="D45" s="2">
        <v>-14</v>
      </c>
      <c r="E45" s="4" t="str">
        <f>IF(E28=D24,D32,IF(E28=D32,D24,0))</f>
        <v>Коробко Павел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80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Латыпов Аллан</v>
      </c>
      <c r="C47" s="5">
        <v>22</v>
      </c>
      <c r="D47" s="15" t="s">
        <v>52</v>
      </c>
      <c r="E47" s="5">
        <v>27</v>
      </c>
      <c r="F47" s="16" t="s">
        <v>47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Толкачев Иван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Тарараев Петр</v>
      </c>
      <c r="C49" s="3"/>
      <c r="D49" s="5">
        <v>25</v>
      </c>
      <c r="E49" s="16" t="s">
        <v>52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84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Пермяков Никита</v>
      </c>
      <c r="C51" s="5">
        <v>23</v>
      </c>
      <c r="D51" s="16" t="s">
        <v>77</v>
      </c>
      <c r="E51" s="13"/>
      <c r="F51" s="2">
        <v>-28</v>
      </c>
      <c r="G51" s="4" t="str">
        <f>IF(G43=F39,F47,IF(G43=F47,F39,0))</f>
        <v>Усков Сергей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Лось Андрей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Барышев Сергей</v>
      </c>
      <c r="C54" s="3"/>
      <c r="D54" s="2">
        <v>-20</v>
      </c>
      <c r="E54" s="4" t="str">
        <f>IF(D39=C38,C40,IF(D39=C40,C38,0))</f>
        <v>Семенов Константин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52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Толкачев Иван</v>
      </c>
      <c r="C56" s="14" t="s">
        <v>4</v>
      </c>
      <c r="D56" s="2">
        <v>-21</v>
      </c>
      <c r="E56" s="8" t="str">
        <f>IF(D43=C42,C44,IF(D43=C44,C42,0))</f>
        <v>Якупов Рустем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Барышев Сергей</v>
      </c>
      <c r="D57" s="3"/>
      <c r="E57" s="3"/>
      <c r="F57" s="5">
        <v>33</v>
      </c>
      <c r="G57" s="6" t="s">
        <v>84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Латыпов Аллан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Нестеренко Георгий</v>
      </c>
      <c r="C59" s="3"/>
      <c r="D59" s="3"/>
      <c r="E59" s="5">
        <v>32</v>
      </c>
      <c r="F59" s="10" t="s">
        <v>84</v>
      </c>
      <c r="G59" s="20"/>
      <c r="H59" s="3"/>
      <c r="I59" s="3"/>
    </row>
    <row r="60" spans="1:9" ht="12.75">
      <c r="A60" s="3"/>
      <c r="B60" s="5">
        <v>30</v>
      </c>
      <c r="C60" s="6" t="s">
        <v>79</v>
      </c>
      <c r="D60" s="2">
        <v>-23</v>
      </c>
      <c r="E60" s="8" t="str">
        <f>IF(D51=C50,C52,IF(D51=C52,C50,0))</f>
        <v>Пермяков Никита</v>
      </c>
      <c r="F60" s="2">
        <v>-33</v>
      </c>
      <c r="G60" s="4" t="str">
        <f>IF(G57=F55,F59,IF(G57=F59,F55,0))</f>
        <v>Семенов Константин</v>
      </c>
      <c r="H60" s="12"/>
      <c r="I60" s="12"/>
    </row>
    <row r="61" spans="1:9" ht="12.75">
      <c r="A61" s="2">
        <v>-25</v>
      </c>
      <c r="B61" s="8" t="str">
        <f>IF(E49=D47,D51,IF(E49=D51,D47,0))</f>
        <v>Лось Андрей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Лось Андрей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Якупов Рустем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Бикбулатов Ильдар</v>
      </c>
      <c r="C64" s="3"/>
      <c r="D64" s="3"/>
      <c r="E64" s="3"/>
      <c r="F64" s="5">
        <v>34</v>
      </c>
      <c r="G64" s="6" t="s">
        <v>81</v>
      </c>
      <c r="H64" s="12"/>
      <c r="I64" s="12"/>
    </row>
    <row r="65" spans="1:9" ht="12.75">
      <c r="A65" s="3"/>
      <c r="B65" s="5">
        <v>35</v>
      </c>
      <c r="C65" s="6" t="s">
        <v>78</v>
      </c>
      <c r="D65" s="3"/>
      <c r="E65" s="2">
        <v>-32</v>
      </c>
      <c r="F65" s="8" t="str">
        <f>IF(F59=E58,E60,IF(F59=E60,E58,0))</f>
        <v>Латыпов Аллан</v>
      </c>
      <c r="G65" s="3"/>
      <c r="H65" s="29" t="s">
        <v>10</v>
      </c>
      <c r="I65" s="29"/>
    </row>
    <row r="66" spans="1:9" ht="12.75">
      <c r="A66" s="2">
        <v>-17</v>
      </c>
      <c r="B66" s="8" t="str">
        <f>IF(C42=B41,B43,IF(C42=B43,B41,0))</f>
        <v>Хадарин Артем</v>
      </c>
      <c r="C66" s="9"/>
      <c r="D66" s="13"/>
      <c r="E66" s="3"/>
      <c r="F66" s="2">
        <v>-34</v>
      </c>
      <c r="G66" s="4" t="str">
        <f>IF(G64=F63,F65,IF(G64=F65,F63,0))</f>
        <v>Латыпов Аллан</v>
      </c>
      <c r="H66" s="12"/>
      <c r="I66" s="12"/>
    </row>
    <row r="67" spans="1:9" ht="12.75">
      <c r="A67" s="3"/>
      <c r="B67" s="3"/>
      <c r="C67" s="5">
        <v>37</v>
      </c>
      <c r="D67" s="6" t="s">
        <v>78</v>
      </c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Ключников Артем</v>
      </c>
      <c r="C68" s="9"/>
      <c r="D68" s="17" t="s">
        <v>12</v>
      </c>
      <c r="E68" s="2">
        <v>-35</v>
      </c>
      <c r="F68" s="4" t="str">
        <f>IF(C65=B64,B66,IF(C65=B66,B64,0))</f>
        <v>Хадарин Артем</v>
      </c>
      <c r="G68" s="3"/>
      <c r="H68" s="3"/>
      <c r="I68" s="3"/>
    </row>
    <row r="69" spans="1:9" ht="12.75">
      <c r="A69" s="3"/>
      <c r="B69" s="5">
        <v>36</v>
      </c>
      <c r="C69" s="10" t="s">
        <v>76</v>
      </c>
      <c r="D69" s="20"/>
      <c r="E69" s="3"/>
      <c r="F69" s="5">
        <v>38</v>
      </c>
      <c r="G69" s="6" t="s">
        <v>82</v>
      </c>
      <c r="H69" s="12"/>
      <c r="I69" s="12"/>
    </row>
    <row r="70" spans="1:9" ht="12.75">
      <c r="A70" s="2">
        <v>-19</v>
      </c>
      <c r="B70" s="8" t="str">
        <f>IF(C50=B49,B51,IF(C50=B51,B49,0))</f>
        <v>Тарараев Петр</v>
      </c>
      <c r="C70" s="2">
        <v>-37</v>
      </c>
      <c r="D70" s="4" t="str">
        <f>IF(D67=C65,C69,IF(D67=C69,C65,0))</f>
        <v>Тарараев Петр</v>
      </c>
      <c r="E70" s="2">
        <v>-36</v>
      </c>
      <c r="F70" s="8" t="str">
        <f>IF(C69=B68,B70,IF(C69=B70,B68,0))</f>
        <v>Ключников Артем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Ключников Артем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33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4" t="s">
        <v>23</v>
      </c>
      <c r="B5" s="25">
        <v>1</v>
      </c>
      <c r="C5" s="26" t="str">
        <f>Кстр1!G36</f>
        <v>Горбунов Валентин</v>
      </c>
      <c r="D5" s="23"/>
      <c r="E5" s="23"/>
      <c r="F5" s="23"/>
      <c r="G5" s="23"/>
      <c r="H5" s="23"/>
      <c r="I5" s="23"/>
    </row>
    <row r="6" spans="1:9" ht="18">
      <c r="A6" s="24" t="s">
        <v>34</v>
      </c>
      <c r="B6" s="25">
        <v>2</v>
      </c>
      <c r="C6" s="26" t="str">
        <f>Кстр1!G56</f>
        <v>Сафиуллин Азат</v>
      </c>
      <c r="D6" s="23"/>
      <c r="E6" s="23"/>
      <c r="F6" s="23"/>
      <c r="G6" s="23"/>
      <c r="H6" s="23"/>
      <c r="I6" s="23"/>
    </row>
    <row r="7" spans="1:9" ht="18">
      <c r="A7" s="24" t="s">
        <v>35</v>
      </c>
      <c r="B7" s="25">
        <v>3</v>
      </c>
      <c r="C7" s="26" t="str">
        <f>Кстр2!I22</f>
        <v>Шакуров Нафис</v>
      </c>
      <c r="D7" s="23"/>
      <c r="E7" s="23"/>
      <c r="F7" s="23"/>
      <c r="G7" s="23"/>
      <c r="H7" s="23"/>
      <c r="I7" s="23"/>
    </row>
    <row r="8" spans="1:9" ht="18">
      <c r="A8" s="24" t="s">
        <v>36</v>
      </c>
      <c r="B8" s="25">
        <v>4</v>
      </c>
      <c r="C8" s="26" t="str">
        <f>Кстр2!I32</f>
        <v>Коротеев Георгий</v>
      </c>
      <c r="D8" s="23"/>
      <c r="E8" s="23"/>
      <c r="F8" s="23"/>
      <c r="G8" s="23"/>
      <c r="H8" s="23"/>
      <c r="I8" s="23"/>
    </row>
    <row r="9" spans="1:9" ht="18">
      <c r="A9" s="24" t="s">
        <v>37</v>
      </c>
      <c r="B9" s="25">
        <v>5</v>
      </c>
      <c r="C9" s="26" t="str">
        <f>Кстр1!G63</f>
        <v>Шарипов Вадим</v>
      </c>
      <c r="D9" s="23"/>
      <c r="E9" s="23"/>
      <c r="F9" s="23"/>
      <c r="G9" s="23"/>
      <c r="H9" s="23"/>
      <c r="I9" s="23"/>
    </row>
    <row r="10" spans="1:9" ht="18">
      <c r="A10" s="24" t="s">
        <v>38</v>
      </c>
      <c r="B10" s="25">
        <v>6</v>
      </c>
      <c r="C10" s="26" t="str">
        <f>Кстр1!G65</f>
        <v>Ратникова Наталья</v>
      </c>
      <c r="D10" s="23"/>
      <c r="E10" s="23"/>
      <c r="F10" s="23"/>
      <c r="G10" s="23"/>
      <c r="H10" s="23"/>
      <c r="I10" s="23"/>
    </row>
    <row r="11" spans="1:9" ht="18">
      <c r="A11" s="24" t="s">
        <v>39</v>
      </c>
      <c r="B11" s="25">
        <v>7</v>
      </c>
      <c r="C11" s="26" t="str">
        <f>Кстр1!G68</f>
        <v>Исмайлов Азат</v>
      </c>
      <c r="D11" s="23"/>
      <c r="E11" s="23"/>
      <c r="F11" s="23"/>
      <c r="G11" s="23"/>
      <c r="H11" s="23"/>
      <c r="I11" s="23"/>
    </row>
    <row r="12" spans="1:9" ht="18">
      <c r="A12" s="24" t="s">
        <v>40</v>
      </c>
      <c r="B12" s="25">
        <v>8</v>
      </c>
      <c r="C12" s="26" t="str">
        <f>Кстр1!G70</f>
        <v>Коробко Павел</v>
      </c>
      <c r="D12" s="23"/>
      <c r="E12" s="23"/>
      <c r="F12" s="23"/>
      <c r="G12" s="23"/>
      <c r="H12" s="23"/>
      <c r="I12" s="23"/>
    </row>
    <row r="13" spans="1:9" ht="18">
      <c r="A13" s="24" t="s">
        <v>41</v>
      </c>
      <c r="B13" s="25">
        <v>9</v>
      </c>
      <c r="C13" s="26" t="str">
        <f>Кстр1!D72</f>
        <v>Бакиров Наиль</v>
      </c>
      <c r="D13" s="23"/>
      <c r="E13" s="23"/>
      <c r="F13" s="23"/>
      <c r="G13" s="23"/>
      <c r="H13" s="23"/>
      <c r="I13" s="23"/>
    </row>
    <row r="14" spans="1:9" ht="18">
      <c r="A14" s="24" t="s">
        <v>42</v>
      </c>
      <c r="B14" s="25">
        <v>10</v>
      </c>
      <c r="C14" s="26" t="str">
        <f>Кстр1!D75</f>
        <v>Шакиров Ильяс</v>
      </c>
      <c r="D14" s="23"/>
      <c r="E14" s="23"/>
      <c r="F14" s="23"/>
      <c r="G14" s="23"/>
      <c r="H14" s="23"/>
      <c r="I14" s="23"/>
    </row>
    <row r="15" spans="1:9" ht="18">
      <c r="A15" s="24" t="s">
        <v>25</v>
      </c>
      <c r="B15" s="25">
        <v>11</v>
      </c>
      <c r="C15" s="26" t="str">
        <f>Кстр1!G73</f>
        <v>Хабиров Марс</v>
      </c>
      <c r="D15" s="23"/>
      <c r="E15" s="23"/>
      <c r="F15" s="23"/>
      <c r="G15" s="23"/>
      <c r="H15" s="23"/>
      <c r="I15" s="23"/>
    </row>
    <row r="16" spans="1:9" ht="18">
      <c r="A16" s="24" t="s">
        <v>43</v>
      </c>
      <c r="B16" s="25">
        <v>12</v>
      </c>
      <c r="C16" s="26" t="str">
        <f>Кстр1!G75</f>
        <v>Зубайдуллин Артем</v>
      </c>
      <c r="D16" s="23"/>
      <c r="E16" s="23"/>
      <c r="F16" s="23"/>
      <c r="G16" s="23"/>
      <c r="H16" s="23"/>
      <c r="I16" s="23"/>
    </row>
    <row r="17" spans="1:9" ht="18">
      <c r="A17" s="24" t="s">
        <v>44</v>
      </c>
      <c r="B17" s="25">
        <v>13</v>
      </c>
      <c r="C17" s="26" t="str">
        <f>Кстр2!I40</f>
        <v>Исламгулова Лилия</v>
      </c>
      <c r="D17" s="23"/>
      <c r="E17" s="23"/>
      <c r="F17" s="23"/>
      <c r="G17" s="23"/>
      <c r="H17" s="23"/>
      <c r="I17" s="23"/>
    </row>
    <row r="18" spans="1:9" ht="18">
      <c r="A18" s="24" t="s">
        <v>45</v>
      </c>
      <c r="B18" s="25">
        <v>14</v>
      </c>
      <c r="C18" s="26" t="str">
        <f>Кстр2!I44</f>
        <v>Прокофьев Михаил</v>
      </c>
      <c r="D18" s="23"/>
      <c r="E18" s="23"/>
      <c r="F18" s="23"/>
      <c r="G18" s="23"/>
      <c r="H18" s="23"/>
      <c r="I18" s="23"/>
    </row>
    <row r="19" spans="1:9" ht="18">
      <c r="A19" s="24" t="s">
        <v>46</v>
      </c>
      <c r="B19" s="25">
        <v>15</v>
      </c>
      <c r="C19" s="26" t="str">
        <f>Кстр2!I46</f>
        <v>Тодрамович Александр</v>
      </c>
      <c r="D19" s="23"/>
      <c r="E19" s="23"/>
      <c r="F19" s="23"/>
      <c r="G19" s="23"/>
      <c r="H19" s="23"/>
      <c r="I19" s="23"/>
    </row>
    <row r="20" spans="1:9" ht="18">
      <c r="A20" s="24" t="s">
        <v>47</v>
      </c>
      <c r="B20" s="25">
        <v>16</v>
      </c>
      <c r="C20" s="26" t="str">
        <f>Кстр2!I48</f>
        <v>Волков Виктор</v>
      </c>
      <c r="D20" s="23"/>
      <c r="E20" s="23"/>
      <c r="F20" s="23"/>
      <c r="G20" s="23"/>
      <c r="H20" s="23"/>
      <c r="I20" s="23"/>
    </row>
    <row r="21" spans="1:9" ht="18">
      <c r="A21" s="24" t="s">
        <v>48</v>
      </c>
      <c r="B21" s="25">
        <v>17</v>
      </c>
      <c r="C21" s="26" t="str">
        <f>Кстр2!E44</f>
        <v>Усков Сергей</v>
      </c>
      <c r="D21" s="23"/>
      <c r="E21" s="23"/>
      <c r="F21" s="23"/>
      <c r="G21" s="23"/>
      <c r="H21" s="23"/>
      <c r="I21" s="23"/>
    </row>
    <row r="22" spans="1:9" ht="18">
      <c r="A22" s="24" t="s">
        <v>49</v>
      </c>
      <c r="B22" s="25">
        <v>18</v>
      </c>
      <c r="C22" s="26" t="str">
        <f>Кстр2!E50</f>
        <v>Вафин Егор</v>
      </c>
      <c r="D22" s="23"/>
      <c r="E22" s="23"/>
      <c r="F22" s="23"/>
      <c r="G22" s="23"/>
      <c r="H22" s="23"/>
      <c r="I22" s="23"/>
    </row>
    <row r="23" spans="1:9" ht="18">
      <c r="A23" s="24" t="s">
        <v>26</v>
      </c>
      <c r="B23" s="25">
        <v>19</v>
      </c>
      <c r="C23" s="26" t="str">
        <f>Кстр2!E53</f>
        <v>Толкачев Иван</v>
      </c>
      <c r="D23" s="23"/>
      <c r="E23" s="23"/>
      <c r="F23" s="23"/>
      <c r="G23" s="23"/>
      <c r="H23" s="23"/>
      <c r="I23" s="23"/>
    </row>
    <row r="24" spans="1:9" ht="18">
      <c r="A24" s="24" t="s">
        <v>50</v>
      </c>
      <c r="B24" s="25">
        <v>20</v>
      </c>
      <c r="C24" s="26" t="str">
        <f>Кстр2!E55</f>
        <v>Кузнецов Дмитрий</v>
      </c>
      <c r="D24" s="23"/>
      <c r="E24" s="23"/>
      <c r="F24" s="23"/>
      <c r="G24" s="23"/>
      <c r="H24" s="23"/>
      <c r="I24" s="23"/>
    </row>
    <row r="25" spans="1:9" ht="18">
      <c r="A25" s="24" t="s">
        <v>51</v>
      </c>
      <c r="B25" s="25">
        <v>21</v>
      </c>
      <c r="C25" s="26" t="str">
        <f>Кстр2!I53</f>
        <v>Могилевская Инесса</v>
      </c>
      <c r="D25" s="23"/>
      <c r="E25" s="23"/>
      <c r="F25" s="23"/>
      <c r="G25" s="23"/>
      <c r="H25" s="23"/>
      <c r="I25" s="23"/>
    </row>
    <row r="26" spans="1:9" ht="18">
      <c r="A26" s="24" t="s">
        <v>52</v>
      </c>
      <c r="B26" s="25">
        <v>22</v>
      </c>
      <c r="C26" s="26" t="str">
        <f>Кстр2!I57</f>
        <v>Семенов Константин</v>
      </c>
      <c r="D26" s="23"/>
      <c r="E26" s="23"/>
      <c r="F26" s="23"/>
      <c r="G26" s="23"/>
      <c r="H26" s="23"/>
      <c r="I26" s="23"/>
    </row>
    <row r="27" spans="1:9" ht="18">
      <c r="A27" s="24" t="s">
        <v>53</v>
      </c>
      <c r="B27" s="25">
        <v>23</v>
      </c>
      <c r="C27" s="26" t="str">
        <f>Кстр2!I59</f>
        <v>Халимонов Евгений</v>
      </c>
      <c r="D27" s="23"/>
      <c r="E27" s="23"/>
      <c r="F27" s="23"/>
      <c r="G27" s="23"/>
      <c r="H27" s="23"/>
      <c r="I27" s="23"/>
    </row>
    <row r="28" spans="1:9" ht="18">
      <c r="A28" s="24" t="s">
        <v>54</v>
      </c>
      <c r="B28" s="25">
        <v>24</v>
      </c>
      <c r="C28" s="26" t="str">
        <f>Кстр2!I61</f>
        <v>Иванов Дмитрий</v>
      </c>
      <c r="D28" s="23"/>
      <c r="E28" s="23"/>
      <c r="F28" s="23"/>
      <c r="G28" s="23"/>
      <c r="H28" s="23"/>
      <c r="I28" s="23"/>
    </row>
    <row r="29" spans="1:9" ht="18">
      <c r="A29" s="24" t="s">
        <v>55</v>
      </c>
      <c r="B29" s="25">
        <v>25</v>
      </c>
      <c r="C29" s="26" t="str">
        <f>Кстр2!E63</f>
        <v>Курбаншоева Лесана</v>
      </c>
      <c r="D29" s="23"/>
      <c r="E29" s="23"/>
      <c r="F29" s="23"/>
      <c r="G29" s="23"/>
      <c r="H29" s="23"/>
      <c r="I29" s="23"/>
    </row>
    <row r="30" spans="1:9" ht="18">
      <c r="A30" s="24" t="s">
        <v>28</v>
      </c>
      <c r="B30" s="25">
        <v>26</v>
      </c>
      <c r="C30" s="26" t="str">
        <f>Кстр2!E69</f>
        <v>Шапошников Александр</v>
      </c>
      <c r="D30" s="23"/>
      <c r="E30" s="23"/>
      <c r="F30" s="23"/>
      <c r="G30" s="23"/>
      <c r="H30" s="23"/>
      <c r="I30" s="23"/>
    </row>
    <row r="31" spans="1:9" ht="18">
      <c r="A31" s="24" t="s">
        <v>56</v>
      </c>
      <c r="B31" s="25">
        <v>27</v>
      </c>
      <c r="C31" s="26" t="str">
        <f>Кстр2!E72</f>
        <v>Плевако Дмитрий</v>
      </c>
      <c r="D31" s="23"/>
      <c r="E31" s="23"/>
      <c r="F31" s="23"/>
      <c r="G31" s="23"/>
      <c r="H31" s="23"/>
      <c r="I31" s="23"/>
    </row>
    <row r="32" spans="1:9" ht="18">
      <c r="A32" s="24" t="s">
        <v>16</v>
      </c>
      <c r="B32" s="25">
        <v>28</v>
      </c>
      <c r="C32" s="26">
        <f>Кстр2!E74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16</v>
      </c>
      <c r="B33" s="25">
        <v>29</v>
      </c>
      <c r="C33" s="26">
        <f>Кстр2!I66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16</v>
      </c>
      <c r="B34" s="25">
        <v>30</v>
      </c>
      <c r="C34" s="26">
        <f>Кстр2!I70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16</v>
      </c>
      <c r="B35" s="25">
        <v>31</v>
      </c>
      <c r="C35" s="26">
        <f>Кстр2!I72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16</v>
      </c>
      <c r="B36" s="25">
        <v>32</v>
      </c>
      <c r="C36" s="26" t="str">
        <f>Кстр2!I74</f>
        <v>нет</v>
      </c>
      <c r="D36" s="23"/>
      <c r="E36" s="23"/>
      <c r="F36" s="23"/>
      <c r="G36" s="23"/>
      <c r="H36" s="23"/>
      <c r="I36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32" t="str">
        <f>СпК!A1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СпК!A2</f>
        <v>Полуфинал Турнира "День Государственного Флага России"</v>
      </c>
      <c r="B2" s="32"/>
      <c r="C2" s="32"/>
      <c r="D2" s="32"/>
      <c r="E2" s="32"/>
      <c r="F2" s="32"/>
      <c r="G2" s="32"/>
    </row>
    <row r="3" spans="1:7" ht="15.75">
      <c r="A3" s="32" t="str">
        <f>СпК!A3</f>
        <v>16 августа 2009 г.</v>
      </c>
      <c r="B3" s="32"/>
      <c r="C3" s="32"/>
      <c r="D3" s="32"/>
      <c r="E3" s="32"/>
      <c r="F3" s="32"/>
      <c r="G3" s="32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СпК!A5</f>
        <v>Исмайлов Азат</v>
      </c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3"/>
      <c r="B6" s="5">
        <v>1</v>
      </c>
      <c r="C6" s="6" t="s">
        <v>23</v>
      </c>
      <c r="D6" s="3"/>
      <c r="E6" s="7"/>
      <c r="F6" s="3"/>
      <c r="G6" s="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2">
        <v>32</v>
      </c>
      <c r="B7" s="8" t="str">
        <f>СпК!A36</f>
        <v>нет</v>
      </c>
      <c r="C7" s="9"/>
      <c r="D7" s="3"/>
      <c r="E7" s="3"/>
      <c r="F7" s="3"/>
      <c r="G7" s="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3"/>
      <c r="B8" s="3"/>
      <c r="C8" s="5">
        <v>17</v>
      </c>
      <c r="D8" s="6" t="s">
        <v>48</v>
      </c>
      <c r="E8" s="3"/>
      <c r="F8" s="3"/>
      <c r="G8" s="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2">
        <v>17</v>
      </c>
      <c r="B9" s="4" t="str">
        <f>СпК!A21</f>
        <v>Шарипов Вадим</v>
      </c>
      <c r="C9" s="9"/>
      <c r="D9" s="9"/>
      <c r="E9" s="3"/>
      <c r="F9" s="3"/>
      <c r="G9" s="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3"/>
      <c r="B10" s="5">
        <v>2</v>
      </c>
      <c r="C10" s="10" t="s">
        <v>48</v>
      </c>
      <c r="D10" s="9"/>
      <c r="E10" s="3"/>
      <c r="F10" s="3"/>
      <c r="G10" s="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2">
        <v>16</v>
      </c>
      <c r="B11" s="8" t="str">
        <f>СпК!A20</f>
        <v>Коробко Павел</v>
      </c>
      <c r="C11" s="3"/>
      <c r="D11" s="9"/>
      <c r="E11" s="3"/>
      <c r="F11" s="3"/>
      <c r="G11" s="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3"/>
      <c r="B12" s="3"/>
      <c r="C12" s="3"/>
      <c r="D12" s="5">
        <v>25</v>
      </c>
      <c r="E12" s="6" t="s">
        <v>48</v>
      </c>
      <c r="F12" s="3"/>
      <c r="G12" s="1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2">
        <v>9</v>
      </c>
      <c r="B13" s="4" t="str">
        <f>СпК!A13</f>
        <v>Хабиров Марс</v>
      </c>
      <c r="C13" s="3"/>
      <c r="D13" s="9"/>
      <c r="E13" s="9"/>
      <c r="F13" s="3"/>
      <c r="G13" s="1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3"/>
      <c r="B14" s="5">
        <v>3</v>
      </c>
      <c r="C14" s="6" t="s">
        <v>41</v>
      </c>
      <c r="D14" s="9"/>
      <c r="E14" s="9"/>
      <c r="F14" s="3"/>
      <c r="G14" s="1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2">
        <v>24</v>
      </c>
      <c r="B15" s="8" t="str">
        <f>СпК!A28</f>
        <v>Могилевская Инесса</v>
      </c>
      <c r="C15" s="9"/>
      <c r="D15" s="9"/>
      <c r="E15" s="9"/>
      <c r="F15" s="3"/>
      <c r="G15" s="11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3"/>
      <c r="B16" s="3"/>
      <c r="C16" s="5">
        <v>18</v>
      </c>
      <c r="D16" s="10" t="s">
        <v>41</v>
      </c>
      <c r="E16" s="9"/>
      <c r="F16" s="3"/>
      <c r="G16" s="1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2">
        <v>25</v>
      </c>
      <c r="B17" s="4" t="str">
        <f>СпК!A29</f>
        <v>Шапошников Александр</v>
      </c>
      <c r="C17" s="9"/>
      <c r="D17" s="3"/>
      <c r="E17" s="9"/>
      <c r="F17" s="3"/>
      <c r="G17" s="1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3"/>
      <c r="B18" s="5">
        <v>4</v>
      </c>
      <c r="C18" s="10" t="s">
        <v>40</v>
      </c>
      <c r="D18" s="3"/>
      <c r="E18" s="9"/>
      <c r="F18" s="3"/>
      <c r="G18" s="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2">
        <v>8</v>
      </c>
      <c r="B19" s="8" t="str">
        <f>СпК!A12</f>
        <v>Исламгулова Лилия</v>
      </c>
      <c r="C19" s="3"/>
      <c r="D19" s="3"/>
      <c r="E19" s="9"/>
      <c r="F19" s="3"/>
      <c r="G19" s="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3"/>
      <c r="B20" s="3"/>
      <c r="C20" s="3"/>
      <c r="D20" s="3"/>
      <c r="E20" s="5">
        <v>29</v>
      </c>
      <c r="F20" s="6" t="s">
        <v>37</v>
      </c>
      <c r="G20" s="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2">
        <v>5</v>
      </c>
      <c r="B21" s="4" t="str">
        <f>СпК!A9</f>
        <v>Горбунов Валентин</v>
      </c>
      <c r="C21" s="3"/>
      <c r="D21" s="3"/>
      <c r="E21" s="9"/>
      <c r="F21" s="9"/>
      <c r="G21" s="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3"/>
      <c r="B22" s="5">
        <v>5</v>
      </c>
      <c r="C22" s="6" t="s">
        <v>37</v>
      </c>
      <c r="D22" s="3"/>
      <c r="E22" s="9"/>
      <c r="F22" s="9"/>
      <c r="G22" s="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2">
        <v>28</v>
      </c>
      <c r="B23" s="8" t="str">
        <f>СпК!A32</f>
        <v>нет</v>
      </c>
      <c r="C23" s="9"/>
      <c r="D23" s="3"/>
      <c r="E23" s="9"/>
      <c r="F23" s="9"/>
      <c r="G23" s="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3"/>
      <c r="B24" s="3"/>
      <c r="C24" s="5">
        <v>19</v>
      </c>
      <c r="D24" s="6" t="s">
        <v>37</v>
      </c>
      <c r="E24" s="9"/>
      <c r="F24" s="9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2">
        <v>21</v>
      </c>
      <c r="B25" s="4" t="str">
        <f>СпК!A25</f>
        <v>Волков Виктор</v>
      </c>
      <c r="C25" s="9"/>
      <c r="D25" s="9"/>
      <c r="E25" s="9"/>
      <c r="F25" s="9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3"/>
      <c r="B26" s="5">
        <v>6</v>
      </c>
      <c r="C26" s="10" t="s">
        <v>43</v>
      </c>
      <c r="D26" s="9"/>
      <c r="E26" s="9"/>
      <c r="F26" s="9"/>
      <c r="G26" s="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2">
        <v>12</v>
      </c>
      <c r="B27" s="8" t="str">
        <f>СпК!A16</f>
        <v>Кузнецов Дмитрий</v>
      </c>
      <c r="C27" s="3"/>
      <c r="D27" s="9"/>
      <c r="E27" s="9"/>
      <c r="F27" s="9"/>
      <c r="G27" s="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3"/>
      <c r="B28" s="3"/>
      <c r="C28" s="3"/>
      <c r="D28" s="5">
        <v>26</v>
      </c>
      <c r="E28" s="10" t="s">
        <v>37</v>
      </c>
      <c r="F28" s="9"/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2">
        <v>13</v>
      </c>
      <c r="B29" s="4" t="str">
        <f>СпК!A17</f>
        <v>Коротеев Георгий</v>
      </c>
      <c r="C29" s="3"/>
      <c r="D29" s="9"/>
      <c r="E29" s="3"/>
      <c r="F29" s="9"/>
      <c r="G29" s="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3"/>
      <c r="B30" s="5">
        <v>7</v>
      </c>
      <c r="C30" s="6" t="s">
        <v>44</v>
      </c>
      <c r="D30" s="9"/>
      <c r="E30" s="3"/>
      <c r="F30" s="9"/>
      <c r="G30" s="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2">
        <v>20</v>
      </c>
      <c r="B31" s="8" t="str">
        <f>СпК!A24</f>
        <v>Иванов Дмитрий</v>
      </c>
      <c r="C31" s="9"/>
      <c r="D31" s="9"/>
      <c r="E31" s="3"/>
      <c r="F31" s="9"/>
      <c r="G31" s="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3"/>
      <c r="B32" s="3"/>
      <c r="C32" s="5">
        <v>20</v>
      </c>
      <c r="D32" s="10" t="s">
        <v>36</v>
      </c>
      <c r="E32" s="3"/>
      <c r="F32" s="9"/>
      <c r="G32" s="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2">
        <v>29</v>
      </c>
      <c r="B33" s="4" t="str">
        <f>СпК!A33</f>
        <v>нет</v>
      </c>
      <c r="C33" s="9"/>
      <c r="D33" s="3"/>
      <c r="E33" s="3"/>
      <c r="F33" s="9"/>
      <c r="G33" s="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3"/>
      <c r="B34" s="5">
        <v>8</v>
      </c>
      <c r="C34" s="10" t="s">
        <v>36</v>
      </c>
      <c r="D34" s="3"/>
      <c r="E34" s="3"/>
      <c r="F34" s="9"/>
      <c r="G34" s="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2">
        <v>4</v>
      </c>
      <c r="B35" s="8" t="str">
        <f>СпК!A8</f>
        <v>Ратникова Наталья</v>
      </c>
      <c r="C35" s="3"/>
      <c r="D35" s="3"/>
      <c r="E35" s="3"/>
      <c r="F35" s="9"/>
      <c r="G35" s="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37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2">
        <v>3</v>
      </c>
      <c r="B37" s="4" t="str">
        <f>СпК!A7</f>
        <v>Шакиров Ильяс</v>
      </c>
      <c r="C37" s="3"/>
      <c r="D37" s="3"/>
      <c r="E37" s="3"/>
      <c r="F37" s="9"/>
      <c r="G37" s="14" t="s"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3"/>
      <c r="B38" s="5">
        <v>9</v>
      </c>
      <c r="C38" s="6" t="s">
        <v>35</v>
      </c>
      <c r="D38" s="3"/>
      <c r="E38" s="3"/>
      <c r="F38" s="9"/>
      <c r="G38" s="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2">
        <v>30</v>
      </c>
      <c r="B39" s="8" t="str">
        <f>СпК!A34</f>
        <v>нет</v>
      </c>
      <c r="C39" s="9"/>
      <c r="D39" s="3"/>
      <c r="E39" s="3"/>
      <c r="F39" s="9"/>
      <c r="G39" s="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3"/>
      <c r="B40" s="3"/>
      <c r="C40" s="5">
        <v>21</v>
      </c>
      <c r="D40" s="6" t="s">
        <v>26</v>
      </c>
      <c r="E40" s="3"/>
      <c r="F40" s="9"/>
      <c r="G40" s="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2">
        <v>19</v>
      </c>
      <c r="B41" s="4" t="str">
        <f>СпК!A23</f>
        <v>Зубайдуллин Артем</v>
      </c>
      <c r="C41" s="9"/>
      <c r="D41" s="9"/>
      <c r="E41" s="3"/>
      <c r="F41" s="9"/>
      <c r="G41" s="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3"/>
      <c r="B42" s="5">
        <v>10</v>
      </c>
      <c r="C42" s="10" t="s">
        <v>26</v>
      </c>
      <c r="D42" s="9"/>
      <c r="E42" s="3"/>
      <c r="F42" s="9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2">
        <v>14</v>
      </c>
      <c r="B43" s="8" t="str">
        <f>СпК!A18</f>
        <v>Халимонов Евгений</v>
      </c>
      <c r="C43" s="3"/>
      <c r="D43" s="9"/>
      <c r="E43" s="3"/>
      <c r="F43" s="9"/>
      <c r="G43" s="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3"/>
      <c r="B44" s="3"/>
      <c r="C44" s="3"/>
      <c r="D44" s="5">
        <v>27</v>
      </c>
      <c r="E44" s="6" t="s">
        <v>38</v>
      </c>
      <c r="F44" s="9"/>
      <c r="G44" s="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2">
        <v>11</v>
      </c>
      <c r="B45" s="4" t="str">
        <f>СпК!A15</f>
        <v>Тодрамович Александр</v>
      </c>
      <c r="C45" s="3"/>
      <c r="D45" s="9"/>
      <c r="E45" s="9"/>
      <c r="F45" s="9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3"/>
      <c r="B46" s="5">
        <v>11</v>
      </c>
      <c r="C46" s="6" t="s">
        <v>52</v>
      </c>
      <c r="D46" s="9"/>
      <c r="E46" s="9"/>
      <c r="F46" s="9"/>
      <c r="G46" s="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2">
        <v>22</v>
      </c>
      <c r="B47" s="8" t="str">
        <f>СпК!A26</f>
        <v>Толкачев Иван</v>
      </c>
      <c r="C47" s="9"/>
      <c r="D47" s="9"/>
      <c r="E47" s="9"/>
      <c r="F47" s="9"/>
      <c r="G47" s="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3"/>
      <c r="B48" s="3"/>
      <c r="C48" s="5">
        <v>22</v>
      </c>
      <c r="D48" s="10" t="s">
        <v>38</v>
      </c>
      <c r="E48" s="9"/>
      <c r="F48" s="9"/>
      <c r="G48" s="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2">
        <v>27</v>
      </c>
      <c r="B49" s="4" t="str">
        <f>СпК!A31</f>
        <v>Плевако Дмитрий</v>
      </c>
      <c r="C49" s="9"/>
      <c r="D49" s="3"/>
      <c r="E49" s="9"/>
      <c r="F49" s="9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3"/>
      <c r="B50" s="5">
        <v>12</v>
      </c>
      <c r="C50" s="10" t="s">
        <v>38</v>
      </c>
      <c r="D50" s="3"/>
      <c r="E50" s="9"/>
      <c r="F50" s="9"/>
      <c r="G50" s="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2">
        <v>6</v>
      </c>
      <c r="B51" s="8" t="str">
        <f>СпК!A10</f>
        <v>Шакуров Нафис</v>
      </c>
      <c r="C51" s="3"/>
      <c r="D51" s="3"/>
      <c r="E51" s="9"/>
      <c r="F51" s="9"/>
      <c r="G51" s="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3"/>
      <c r="B52" s="3"/>
      <c r="C52" s="3"/>
      <c r="D52" s="3"/>
      <c r="E52" s="5">
        <v>30</v>
      </c>
      <c r="F52" s="10" t="s">
        <v>34</v>
      </c>
      <c r="G52" s="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2">
        <v>7</v>
      </c>
      <c r="B53" s="4" t="str">
        <f>СпК!A11</f>
        <v>Бакиров Наиль</v>
      </c>
      <c r="C53" s="3"/>
      <c r="D53" s="3"/>
      <c r="E53" s="9"/>
      <c r="F53" s="3"/>
      <c r="G53" s="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3"/>
      <c r="B54" s="5">
        <v>13</v>
      </c>
      <c r="C54" s="6" t="s">
        <v>39</v>
      </c>
      <c r="D54" s="3"/>
      <c r="E54" s="9"/>
      <c r="F54" s="3"/>
      <c r="G54" s="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2">
        <v>26</v>
      </c>
      <c r="B55" s="8" t="str">
        <f>СпК!A30</f>
        <v>Семенов Константин</v>
      </c>
      <c r="C55" s="9"/>
      <c r="D55" s="3"/>
      <c r="E55" s="9"/>
      <c r="F55" s="3"/>
      <c r="G55" s="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3"/>
      <c r="B56" s="3"/>
      <c r="C56" s="5">
        <v>23</v>
      </c>
      <c r="D56" s="6" t="s">
        <v>39</v>
      </c>
      <c r="E56" s="9"/>
      <c r="F56" s="18">
        <v>-31</v>
      </c>
      <c r="G56" s="4" t="str">
        <f>IF(G36=F20,F52,IF(G36=F52,F20,0))</f>
        <v>Сафиуллин Азат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2">
        <v>23</v>
      </c>
      <c r="B57" s="4" t="str">
        <f>СпК!A27</f>
        <v>Курбаншоева Лесана</v>
      </c>
      <c r="C57" s="9"/>
      <c r="D57" s="9"/>
      <c r="E57" s="9"/>
      <c r="F57" s="3"/>
      <c r="G57" s="14" t="s">
        <v>1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3"/>
      <c r="B58" s="5">
        <v>14</v>
      </c>
      <c r="C58" s="10" t="s">
        <v>42</v>
      </c>
      <c r="D58" s="9"/>
      <c r="E58" s="9"/>
      <c r="F58" s="3"/>
      <c r="G58" s="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2">
        <v>10</v>
      </c>
      <c r="B59" s="8" t="str">
        <f>СпК!A14</f>
        <v>Прокофьев Михаил</v>
      </c>
      <c r="C59" s="3"/>
      <c r="D59" s="9"/>
      <c r="E59" s="9"/>
      <c r="F59" s="3"/>
      <c r="G59" s="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3"/>
      <c r="B60" s="3"/>
      <c r="C60" s="3"/>
      <c r="D60" s="5">
        <v>28</v>
      </c>
      <c r="E60" s="10" t="s">
        <v>34</v>
      </c>
      <c r="F60" s="3"/>
      <c r="G60" s="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2">
        <v>15</v>
      </c>
      <c r="B61" s="4" t="str">
        <f>СпК!A19</f>
        <v>Усков Сергей</v>
      </c>
      <c r="C61" s="3"/>
      <c r="D61" s="9"/>
      <c r="E61" s="3"/>
      <c r="F61" s="3"/>
      <c r="G61" s="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3"/>
      <c r="B62" s="5">
        <v>15</v>
      </c>
      <c r="C62" s="6" t="s">
        <v>49</v>
      </c>
      <c r="D62" s="9"/>
      <c r="E62" s="2">
        <v>-58</v>
      </c>
      <c r="F62" s="4" t="str">
        <f>IF(Кстр2!H14=Кстр2!G10,Кстр2!G18,IF(Кстр2!H14=Кстр2!G18,Кстр2!G10,0))</f>
        <v>Ратникова Наталья</v>
      </c>
      <c r="G62" s="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2">
        <v>18</v>
      </c>
      <c r="B63" s="8" t="str">
        <f>СпК!A22</f>
        <v>Вафин Егор</v>
      </c>
      <c r="C63" s="9"/>
      <c r="D63" s="9"/>
      <c r="E63" s="3"/>
      <c r="F63" s="5">
        <v>61</v>
      </c>
      <c r="G63" s="6" t="s">
        <v>48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3"/>
      <c r="B64" s="3"/>
      <c r="C64" s="5">
        <v>24</v>
      </c>
      <c r="D64" s="10" t="s">
        <v>34</v>
      </c>
      <c r="E64" s="2">
        <v>-59</v>
      </c>
      <c r="F64" s="8" t="str">
        <f>IF(Кстр2!H30=Кстр2!G26,Кстр2!G34,IF(Кстр2!H30=Кстр2!G34,Кстр2!G26,0))</f>
        <v>Шарипов Вадим</v>
      </c>
      <c r="G64" s="14" t="s">
        <v>4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2">
        <v>31</v>
      </c>
      <c r="B65" s="4" t="str">
        <f>СпК!A35</f>
        <v>нет</v>
      </c>
      <c r="C65" s="9"/>
      <c r="D65" s="3"/>
      <c r="E65" s="3"/>
      <c r="F65" s="2">
        <v>-61</v>
      </c>
      <c r="G65" s="4" t="str">
        <f>IF(G63=F62,F64,IF(G63=F64,F62,0))</f>
        <v>Ратникова Наталья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3"/>
      <c r="B66" s="5">
        <v>16</v>
      </c>
      <c r="C66" s="10" t="s">
        <v>34</v>
      </c>
      <c r="D66" s="3"/>
      <c r="E66" s="3"/>
      <c r="F66" s="3"/>
      <c r="G66" s="14" t="s">
        <v>5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2">
        <v>2</v>
      </c>
      <c r="B67" s="8" t="str">
        <f>СпК!A6</f>
        <v>Сафиуллин Азат</v>
      </c>
      <c r="C67" s="3"/>
      <c r="D67" s="3"/>
      <c r="E67" s="2">
        <v>-56</v>
      </c>
      <c r="F67" s="4" t="str">
        <f>IF(Кстр2!G10=Кстр2!F6,Кстр2!F14,IF(Кстр2!G10=Кстр2!F14,Кстр2!F6,0))</f>
        <v>Коробко Павел</v>
      </c>
      <c r="G67" s="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23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2">
        <v>-52</v>
      </c>
      <c r="B69" s="4" t="str">
        <f>IF(Кстр2!F6=Кстр2!E4,Кстр2!E8,IF(Кстр2!F6=Кстр2!E8,Кстр2!E4,0))</f>
        <v>Хабиров Марс</v>
      </c>
      <c r="C69" s="3"/>
      <c r="D69" s="3"/>
      <c r="E69" s="2">
        <v>-57</v>
      </c>
      <c r="F69" s="8" t="str">
        <f>IF(Кстр2!G26=Кстр2!F22,Кстр2!F30,IF(Кстр2!G26=Кстр2!F30,Кстр2!F22,0))</f>
        <v>Исмайлов Азат</v>
      </c>
      <c r="G69" s="14" t="s">
        <v>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3"/>
      <c r="B70" s="5">
        <v>63</v>
      </c>
      <c r="C70" s="6" t="s">
        <v>35</v>
      </c>
      <c r="D70" s="3"/>
      <c r="E70" s="3"/>
      <c r="F70" s="2">
        <v>-62</v>
      </c>
      <c r="G70" s="4" t="str">
        <f>IF(G68=F67,F69,IF(G68=F69,F67,0))</f>
        <v>Коробко Павел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2">
        <v>-53</v>
      </c>
      <c r="B71" s="8" t="str">
        <f>IF(Кстр2!F14=Кстр2!E12,Кстр2!E16,IF(Кстр2!F14=Кстр2!E16,Кстр2!E12,0))</f>
        <v>Шакиров Ильяс</v>
      </c>
      <c r="C71" s="9"/>
      <c r="D71" s="13"/>
      <c r="E71" s="3"/>
      <c r="F71" s="3"/>
      <c r="G71" s="14" t="s">
        <v>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3"/>
      <c r="B72" s="3"/>
      <c r="C72" s="5">
        <v>65</v>
      </c>
      <c r="D72" s="6" t="s">
        <v>39</v>
      </c>
      <c r="E72" s="2">
        <v>-63</v>
      </c>
      <c r="F72" s="4" t="str">
        <f>IF(C70=B69,B71,IF(C70=B71,B69,0))</f>
        <v>Хабиров Марс</v>
      </c>
      <c r="G72" s="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2">
        <v>-54</v>
      </c>
      <c r="B73" s="4" t="str">
        <f>IF(Кстр2!F22=Кстр2!E20,Кстр2!E24,IF(Кстр2!F22=Кстр2!E24,Кстр2!E20,0))</f>
        <v>Зубайдуллин Артем</v>
      </c>
      <c r="C73" s="9"/>
      <c r="D73" s="17" t="s">
        <v>6</v>
      </c>
      <c r="E73" s="3"/>
      <c r="F73" s="5">
        <v>66</v>
      </c>
      <c r="G73" s="6" t="s">
        <v>41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3"/>
      <c r="B74" s="5">
        <v>64</v>
      </c>
      <c r="C74" s="10" t="s">
        <v>39</v>
      </c>
      <c r="D74" s="20"/>
      <c r="E74" s="2">
        <v>-64</v>
      </c>
      <c r="F74" s="8" t="str">
        <f>IF(C74=B73,B75,IF(C74=B75,B73,0))</f>
        <v>Зубайдуллин Артем</v>
      </c>
      <c r="G74" s="14" t="s">
        <v>10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2">
        <v>-55</v>
      </c>
      <c r="B75" s="8" t="str">
        <f>IF(Кстр2!F30=Кстр2!E28,Кстр2!E32,IF(Кстр2!F30=Кстр2!E32,Кстр2!E28,0))</f>
        <v>Бакиров Наиль</v>
      </c>
      <c r="C75" s="2">
        <v>-65</v>
      </c>
      <c r="D75" s="4" t="str">
        <f>IF(D72=C70,C74,IF(D72=C74,C70,0))</f>
        <v>Шакиров Ильяс</v>
      </c>
      <c r="E75" s="3"/>
      <c r="F75" s="2">
        <v>-66</v>
      </c>
      <c r="G75" s="4" t="str">
        <f>IF(G73=F72,F74,IF(G73=F74,F72,0))</f>
        <v>Зубайдуллин Артем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СпК!A1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СпК!A2</f>
        <v>Полуфинал Турнира "День Государственного Флага России"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СпК!A3</f>
        <v>16 августа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2">
        <v>-1</v>
      </c>
      <c r="B4" s="4" t="str">
        <f>IF(Кстр1!C6=Кстр1!B5,Кстр1!B7,IF(Кстр1!C6=Кстр1!B7,Кстр1!B5,0))</f>
        <v>нет</v>
      </c>
      <c r="C4" s="3"/>
      <c r="D4" s="2">
        <v>-25</v>
      </c>
      <c r="E4" s="4" t="str">
        <f>IF(Кстр1!E12=Кстр1!D8,Кстр1!D16,IF(Кстр1!E12=Кстр1!D16,Кстр1!D8,0))</f>
        <v>Хабиров Марс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47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Коробко Павел</v>
      </c>
      <c r="C6" s="5">
        <v>40</v>
      </c>
      <c r="D6" s="12" t="s">
        <v>47</v>
      </c>
      <c r="E6" s="5">
        <v>52</v>
      </c>
      <c r="F6" s="12" t="s">
        <v>47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Вафин Егор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IF(Кстр1!C14=Кстр1!B13,Кстр1!B15,IF(Кстр1!C14=Кстр1!B15,Кстр1!B13,0))</f>
        <v>Могилевская Инесса</v>
      </c>
      <c r="C8" s="3"/>
      <c r="D8" s="5">
        <v>48</v>
      </c>
      <c r="E8" s="36" t="s">
        <v>47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54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IF(Кстр1!C18=Кстр1!B17,Кстр1!B19,IF(Кстр1!C18=Кстр1!B19,Кстр1!B17,0))</f>
        <v>Шапошников Александр</v>
      </c>
      <c r="C10" s="5">
        <v>41</v>
      </c>
      <c r="D10" s="36" t="s">
        <v>42</v>
      </c>
      <c r="E10" s="13"/>
      <c r="F10" s="5">
        <v>56</v>
      </c>
      <c r="G10" s="12" t="s">
        <v>36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Прокофьев Михаил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IF(Кстр1!C22=Кстр1!B21,Кстр1!B23,IF(Кстр1!C22=Кстр1!B23,Кстр1!B21,0))</f>
        <v>нет</v>
      </c>
      <c r="C12" s="3"/>
      <c r="D12" s="2">
        <v>-26</v>
      </c>
      <c r="E12" s="4" t="str">
        <f>IF(Кстр1!E28=Кстр1!D24,Кстр1!D32,IF(Кстр1!E28=Кстр1!D32,Кстр1!D24,0))</f>
        <v>Ратникова Наталья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51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Волков Виктор</v>
      </c>
      <c r="C14" s="5">
        <v>42</v>
      </c>
      <c r="D14" s="12" t="s">
        <v>51</v>
      </c>
      <c r="E14" s="5">
        <v>53</v>
      </c>
      <c r="F14" s="36" t="s">
        <v>36</v>
      </c>
      <c r="G14" s="5">
        <v>58</v>
      </c>
      <c r="H14" s="12" t="s">
        <v>38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Толкачев Иван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Иванов Дмитрий</v>
      </c>
      <c r="C16" s="3"/>
      <c r="D16" s="5">
        <v>49</v>
      </c>
      <c r="E16" s="36" t="s">
        <v>35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50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IF(Кстр1!C34=Кстр1!B33,Кстр1!B35,IF(Кстр1!C34=Кстр1!B35,Кстр1!B33,0))</f>
        <v>нет</v>
      </c>
      <c r="C18" s="5">
        <v>43</v>
      </c>
      <c r="D18" s="36" t="s">
        <v>35</v>
      </c>
      <c r="E18" s="13"/>
      <c r="F18" s="2">
        <v>-30</v>
      </c>
      <c r="G18" s="8" t="str">
        <f>IF(Кстр1!F52=Кстр1!E44,Кстр1!E60,IF(Кстр1!F52=Кстр1!E60,Кстр1!E44,0))</f>
        <v>Шакуров Нафис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Шакиров Ильяс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IF(Кстр1!C38=Кстр1!B37,Кстр1!B39,IF(Кстр1!C38=Кстр1!B39,Кстр1!B37,0))</f>
        <v>нет</v>
      </c>
      <c r="C20" s="3"/>
      <c r="D20" s="2">
        <v>-27</v>
      </c>
      <c r="E20" s="4" t="str">
        <f>IF(Кстр1!E44=Кстр1!D40,Кстр1!D48,IF(Кстр1!E44=Кстр1!D48,Кстр1!D40,0))</f>
        <v>Зубайдуллин Артем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45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Халимонов Евгений</v>
      </c>
      <c r="C22" s="5">
        <v>44</v>
      </c>
      <c r="D22" s="12" t="s">
        <v>44</v>
      </c>
      <c r="E22" s="5">
        <v>54</v>
      </c>
      <c r="F22" s="12" t="s">
        <v>44</v>
      </c>
      <c r="G22" s="13"/>
      <c r="H22" s="5">
        <v>60</v>
      </c>
      <c r="I22" s="37" t="s">
        <v>38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Коротеев Георгий</v>
      </c>
      <c r="D23" s="9"/>
      <c r="E23" s="9"/>
      <c r="F23" s="9"/>
      <c r="G23" s="13"/>
      <c r="H23" s="9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Тодрамович Александр</v>
      </c>
      <c r="C24" s="3"/>
      <c r="D24" s="5">
        <v>50</v>
      </c>
      <c r="E24" s="36" t="s">
        <v>44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25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IF(Кстр1!C50=Кстр1!B49,Кстр1!B51,IF(Кстр1!C50=Кстр1!B51,Кстр1!B49,0))</f>
        <v>Плевако Дмитрий</v>
      </c>
      <c r="C26" s="5">
        <v>45</v>
      </c>
      <c r="D26" s="36" t="s">
        <v>25</v>
      </c>
      <c r="E26" s="13"/>
      <c r="F26" s="5">
        <v>57</v>
      </c>
      <c r="G26" s="12" t="s">
        <v>44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Кузнецов Дмитрий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IF(Кстр1!C54=Кстр1!B53,Кстр1!B55,IF(Кстр1!C54=Кстр1!B55,Кстр1!B53,0))</f>
        <v>Семенов Константин</v>
      </c>
      <c r="C28" s="3"/>
      <c r="D28" s="2">
        <v>-28</v>
      </c>
      <c r="E28" s="4" t="str">
        <f>IF(Кстр1!E60=Кстр1!D56,Кстр1!D64,IF(Кстр1!E60=Кстр1!D64,Кстр1!D56,0))</f>
        <v>Бакиров Наиль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28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Курбаншоева Лесана</v>
      </c>
      <c r="C30" s="5">
        <v>46</v>
      </c>
      <c r="D30" s="12" t="s">
        <v>40</v>
      </c>
      <c r="E30" s="5">
        <v>55</v>
      </c>
      <c r="F30" s="36" t="s">
        <v>23</v>
      </c>
      <c r="G30" s="5">
        <v>59</v>
      </c>
      <c r="H30" s="36" t="s">
        <v>44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Исламгулова Лилия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Усков Сергей</v>
      </c>
      <c r="C32" s="3"/>
      <c r="D32" s="5">
        <v>51</v>
      </c>
      <c r="E32" s="36" t="s">
        <v>23</v>
      </c>
      <c r="F32" s="3"/>
      <c r="G32" s="9"/>
      <c r="H32" s="2">
        <v>-60</v>
      </c>
      <c r="I32" s="4" t="str">
        <f>IF(I22=H14,H30,IF(I22=H30,H14,0))</f>
        <v>Коротеев Георгий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46</v>
      </c>
      <c r="D33" s="9"/>
      <c r="E33" s="13"/>
      <c r="F33" s="3"/>
      <c r="G33" s="9"/>
      <c r="H33" s="3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IF(Кстр1!C66=Кстр1!B65,Кстр1!B67,IF(Кстр1!C66=Кстр1!B67,Кстр1!B65,0))</f>
        <v>нет</v>
      </c>
      <c r="C34" s="5">
        <v>47</v>
      </c>
      <c r="D34" s="36" t="s">
        <v>23</v>
      </c>
      <c r="E34" s="13"/>
      <c r="F34" s="2">
        <v>-29</v>
      </c>
      <c r="G34" s="8" t="str">
        <f>IF(Кстр1!F20=Кстр1!E12,Кстр1!E28,IF(Кстр1!F20=Кстр1!E28,Кстр1!E12,0))</f>
        <v>Шарипов Вадим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Исмайлов Азат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Вафин Егор</v>
      </c>
      <c r="C37" s="3"/>
      <c r="D37" s="3"/>
      <c r="E37" s="3"/>
      <c r="F37" s="2">
        <v>-48</v>
      </c>
      <c r="G37" s="4" t="str">
        <f>IF(E8=D6,D10,IF(E8=D10,D6,0))</f>
        <v>Прокофьев Михаил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49</v>
      </c>
      <c r="D38" s="3"/>
      <c r="E38" s="3"/>
      <c r="F38" s="3"/>
      <c r="G38" s="5">
        <v>67</v>
      </c>
      <c r="H38" s="12" t="s">
        <v>42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Могилевская Инесса</v>
      </c>
      <c r="C39" s="9"/>
      <c r="D39" s="3"/>
      <c r="E39" s="3"/>
      <c r="F39" s="2">
        <v>-49</v>
      </c>
      <c r="G39" s="8" t="str">
        <f>IF(E16=D14,D18,IF(E16=D18,D14,0))</f>
        <v>Волков Виктор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49</v>
      </c>
      <c r="E40" s="3"/>
      <c r="F40" s="3"/>
      <c r="G40" s="3"/>
      <c r="H40" s="5">
        <v>69</v>
      </c>
      <c r="I40" s="22" t="s">
        <v>40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Толкачев Иван</v>
      </c>
      <c r="C41" s="9"/>
      <c r="D41" s="9"/>
      <c r="E41" s="3"/>
      <c r="F41" s="2">
        <v>-50</v>
      </c>
      <c r="G41" s="4" t="str">
        <f>IF(E24=D22,D26,IF(E24=D26,D22,0))</f>
        <v>Тодрамович Александр</v>
      </c>
      <c r="H41" s="9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52</v>
      </c>
      <c r="D42" s="9"/>
      <c r="E42" s="3"/>
      <c r="F42" s="3"/>
      <c r="G42" s="5">
        <v>68</v>
      </c>
      <c r="H42" s="36" t="s">
        <v>40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Иванов Дмитрий</v>
      </c>
      <c r="C43" s="3"/>
      <c r="D43" s="9"/>
      <c r="E43" s="3"/>
      <c r="F43" s="2">
        <v>-51</v>
      </c>
      <c r="G43" s="8" t="str">
        <f>IF(E32=D30,D34,IF(E32=D34,D30,0))</f>
        <v>Исламгулова Лилия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46</v>
      </c>
      <c r="F44" s="3"/>
      <c r="G44" s="3"/>
      <c r="H44" s="2">
        <v>-69</v>
      </c>
      <c r="I44" s="4" t="str">
        <f>IF(I40=H38,H42,IF(I40=H42,H38,0))</f>
        <v>Прокофьев Михаил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Халимонов Евгений</v>
      </c>
      <c r="C45" s="3"/>
      <c r="D45" s="9"/>
      <c r="E45" s="14" t="s">
        <v>57</v>
      </c>
      <c r="F45" s="3"/>
      <c r="G45" s="2">
        <v>-67</v>
      </c>
      <c r="H45" s="4" t="str">
        <f>IF(H38=G37,G39,IF(H38=G39,G37,0))</f>
        <v>Волков Виктор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43</v>
      </c>
      <c r="D46" s="9"/>
      <c r="E46" s="3"/>
      <c r="F46" s="3"/>
      <c r="G46" s="3"/>
      <c r="H46" s="5">
        <v>70</v>
      </c>
      <c r="I46" s="37" t="s">
        <v>25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Кузнецов Дмитрий</v>
      </c>
      <c r="C47" s="9"/>
      <c r="D47" s="9"/>
      <c r="E47" s="3"/>
      <c r="F47" s="3"/>
      <c r="G47" s="2">
        <v>-68</v>
      </c>
      <c r="H47" s="8" t="str">
        <f>IF(H42=G41,G43,IF(H42=G43,G41,0))</f>
        <v>Тодрамович Александр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46</v>
      </c>
      <c r="E48" s="3"/>
      <c r="F48" s="3"/>
      <c r="G48" s="3"/>
      <c r="H48" s="2">
        <v>-70</v>
      </c>
      <c r="I48" s="4" t="str">
        <f>IF(I46=H45,H47,IF(I46=H47,H45,0))</f>
        <v>Волков Виктор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Семенов Константин</v>
      </c>
      <c r="C49" s="9"/>
      <c r="D49" s="3"/>
      <c r="E49" s="3"/>
      <c r="F49" s="3"/>
      <c r="G49" s="13"/>
      <c r="H49" s="3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46</v>
      </c>
      <c r="D50" s="2">
        <v>-77</v>
      </c>
      <c r="E50" s="4" t="str">
        <f>IF(E44=D40,D48,IF(E44=D48,D40,0))</f>
        <v>Вафин Егор</v>
      </c>
      <c r="F50" s="2">
        <v>-71</v>
      </c>
      <c r="G50" s="4" t="str">
        <f>IF(C38=B37,B39,IF(C38=B39,B37,0))</f>
        <v>Могилевская Инесса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Усков Сергей</v>
      </c>
      <c r="C51" s="3"/>
      <c r="D51" s="3"/>
      <c r="E51" s="14" t="s">
        <v>58</v>
      </c>
      <c r="F51" s="3"/>
      <c r="G51" s="5">
        <v>79</v>
      </c>
      <c r="H51" s="12" t="s">
        <v>54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Толкачев Иван</v>
      </c>
      <c r="E52" s="20"/>
      <c r="F52" s="2">
        <v>-72</v>
      </c>
      <c r="G52" s="8" t="str">
        <f>IF(C42=B41,B43,IF(C42=B43,B41,0))</f>
        <v>Иванов Дмитрий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52</v>
      </c>
      <c r="F53" s="3"/>
      <c r="G53" s="3"/>
      <c r="H53" s="5">
        <v>81</v>
      </c>
      <c r="I53" s="22" t="s">
        <v>54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Кузнецов Дмитрий</v>
      </c>
      <c r="E54" s="14" t="s">
        <v>59</v>
      </c>
      <c r="F54" s="2">
        <v>-73</v>
      </c>
      <c r="G54" s="4" t="str">
        <f>IF(C46=B45,B47,IF(C46=B47,B45,0))</f>
        <v>Халимонов Евгений</v>
      </c>
      <c r="H54" s="9"/>
      <c r="I54" s="19"/>
      <c r="J54" s="29" t="s">
        <v>60</v>
      </c>
      <c r="K54" s="2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Кузнецов Дмитрий</v>
      </c>
      <c r="F55" s="3"/>
      <c r="G55" s="5">
        <v>80</v>
      </c>
      <c r="H55" s="36" t="s">
        <v>28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61</v>
      </c>
      <c r="F56" s="2">
        <v>-74</v>
      </c>
      <c r="G56" s="8" t="str">
        <f>IF(C50=B49,B51,IF(C50=B51,B49,0))</f>
        <v>Семенов Константин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55</v>
      </c>
      <c r="D57" s="3"/>
      <c r="E57" s="3"/>
      <c r="F57" s="3"/>
      <c r="G57" s="3"/>
      <c r="H57" s="2">
        <v>-81</v>
      </c>
      <c r="I57" s="4" t="str">
        <f>IF(I53=H51,H55,IF(I53=H55,H51,0))</f>
        <v>Семенов Константин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Шапошников Александр</v>
      </c>
      <c r="C58" s="9"/>
      <c r="D58" s="3"/>
      <c r="E58" s="3"/>
      <c r="F58" s="3"/>
      <c r="G58" s="2">
        <v>-79</v>
      </c>
      <c r="H58" s="4" t="str">
        <f>IF(H51=G50,G52,IF(H51=G52,G50,0))</f>
        <v>Иванов Дмитрий</v>
      </c>
      <c r="I58" s="20"/>
      <c r="J58" s="29" t="s">
        <v>62</v>
      </c>
      <c r="K58" s="2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55</v>
      </c>
      <c r="E59" s="3"/>
      <c r="F59" s="3"/>
      <c r="G59" s="3"/>
      <c r="H59" s="5">
        <v>82</v>
      </c>
      <c r="I59" s="37" t="s">
        <v>45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Халимонов Евгений</v>
      </c>
      <c r="I60" s="20"/>
      <c r="J60" s="29" t="s">
        <v>63</v>
      </c>
      <c r="K60" s="2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 t="str">
        <f>IF(I59=H58,H60,IF(I59=H60,H58,0))</f>
        <v>Иванов Дмитрий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9" t="s">
        <v>64</v>
      </c>
      <c r="K62" s="2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53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 t="s">
        <v>56</v>
      </c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Плевако Дмитрий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 t="s">
        <v>53</v>
      </c>
      <c r="E67" s="3"/>
      <c r="F67" s="2">
        <v>-85</v>
      </c>
      <c r="G67" s="4" t="str">
        <f>IF(C65=B64,B66,IF(C65=B66,B64,0))</f>
        <v>нет</v>
      </c>
      <c r="H67" s="9"/>
      <c r="I67" s="19"/>
      <c r="J67" s="29" t="s">
        <v>66</v>
      </c>
      <c r="K67" s="2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Курбаншоева Лесана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 t="s">
        <v>53</v>
      </c>
      <c r="D69" s="2">
        <v>-89</v>
      </c>
      <c r="E69" s="4" t="str">
        <f>IF(E63=D59,D67,IF(E63=D67,D59,0))</f>
        <v>Шапошников Александр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9" t="s">
        <v>68</v>
      </c>
      <c r="K71" s="2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 t="s">
        <v>56</v>
      </c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 t="str">
        <f>IF(D67=C65,C69,IF(D67=C69,C65,0))</f>
        <v>Плевако Дмитрий</v>
      </c>
      <c r="E73" s="14" t="s">
        <v>69</v>
      </c>
      <c r="F73" s="3"/>
      <c r="G73" s="2">
        <v>-92</v>
      </c>
      <c r="H73" s="8">
        <f>IF(H68=G67,G69,IF(H68=G69,G67,0))</f>
        <v>0</v>
      </c>
      <c r="I73" s="20"/>
      <c r="J73" s="29" t="s">
        <v>70</v>
      </c>
      <c r="K73" s="2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71</v>
      </c>
      <c r="F75" s="3"/>
      <c r="G75" s="13"/>
      <c r="H75" s="3"/>
      <c r="I75" s="20"/>
      <c r="J75" s="29" t="s">
        <v>72</v>
      </c>
      <c r="K75" s="2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20</v>
      </c>
      <c r="B5" s="25">
        <v>1</v>
      </c>
      <c r="C5" s="26" t="str">
        <f>М!F20</f>
        <v>Санейко Дмитрий</v>
      </c>
      <c r="D5" s="23"/>
      <c r="E5" s="23"/>
      <c r="F5" s="23"/>
      <c r="G5" s="23"/>
      <c r="H5" s="23"/>
      <c r="I5" s="23"/>
    </row>
    <row r="6" spans="1:9" ht="18">
      <c r="A6" s="24" t="s">
        <v>21</v>
      </c>
      <c r="B6" s="25">
        <v>2</v>
      </c>
      <c r="C6" s="26" t="str">
        <f>М!F31</f>
        <v>Аббасов Рустамхон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3</v>
      </c>
      <c r="C7" s="26" t="str">
        <f>М!G43</f>
        <v>Валеев Риф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4</v>
      </c>
      <c r="C8" s="26" t="str">
        <f>М!G51</f>
        <v>Исмайлов Азат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5</v>
      </c>
      <c r="C9" s="26" t="str">
        <f>М!C55</f>
        <v>Максютов Азат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6</v>
      </c>
      <c r="C10" s="26" t="str">
        <f>М!C57</f>
        <v>Зубайдуллин Артем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7</v>
      </c>
      <c r="C11" s="26" t="str">
        <f>М!C60</f>
        <v>Тодрамович Александр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8</v>
      </c>
      <c r="C12" s="26" t="str">
        <f>М!C62</f>
        <v>Файзуллин Тимур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9</v>
      </c>
      <c r="C13" s="26" t="str">
        <f>М!G57</f>
        <v>Шайхутдинов Артур</v>
      </c>
      <c r="D13" s="23"/>
      <c r="E13" s="23"/>
      <c r="F13" s="23"/>
      <c r="G13" s="23"/>
      <c r="H13" s="23"/>
      <c r="I13" s="23"/>
    </row>
    <row r="14" spans="1:9" ht="18">
      <c r="A14" s="24" t="s">
        <v>30</v>
      </c>
      <c r="B14" s="25">
        <v>10</v>
      </c>
      <c r="C14" s="26" t="str">
        <f>М!G60</f>
        <v>Семенов Константин</v>
      </c>
      <c r="D14" s="23"/>
      <c r="E14" s="23"/>
      <c r="F14" s="23"/>
      <c r="G14" s="23"/>
      <c r="H14" s="23"/>
      <c r="I14" s="23"/>
    </row>
    <row r="15" spans="1:9" ht="18">
      <c r="A15" s="24" t="s">
        <v>29</v>
      </c>
      <c r="B15" s="25">
        <v>11</v>
      </c>
      <c r="C15" s="26" t="str">
        <f>М!G64</f>
        <v>Закареев Али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12</v>
      </c>
      <c r="C16" s="26" t="str">
        <f>М!G66</f>
        <v>Сагитов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16</v>
      </c>
      <c r="B17" s="25">
        <v>13</v>
      </c>
      <c r="C17" s="26">
        <f>М!D67</f>
        <v>0</v>
      </c>
      <c r="D17" s="23"/>
      <c r="E17" s="23"/>
      <c r="F17" s="23"/>
      <c r="G17" s="23"/>
      <c r="H17" s="23"/>
      <c r="I17" s="23"/>
    </row>
    <row r="18" spans="1:9" ht="18">
      <c r="A18" s="24" t="s">
        <v>16</v>
      </c>
      <c r="B18" s="25">
        <v>14</v>
      </c>
      <c r="C18" s="26">
        <f>М!D70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16</v>
      </c>
      <c r="B19" s="25">
        <v>15</v>
      </c>
      <c r="C19" s="26">
        <f>М!G69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>
        <f>М!G71</f>
        <v>0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СпМ!A1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СпМ!A2</f>
        <v>Финал Турнира "День Государственного Флага России"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СпМ!A3</f>
        <v>22 августа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СпМ!A5</f>
        <v>Аббасов Рустамхон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20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СпМ!A20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СпМ!A13</f>
        <v>Семенов Константин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СпМ!A12</f>
        <v>Файзуллин Тимур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20</v>
      </c>
      <c r="F12" s="3"/>
      <c r="G12" s="11"/>
      <c r="H12" s="3"/>
      <c r="I12" s="3"/>
    </row>
    <row r="13" spans="1:9" ht="12.75">
      <c r="A13" s="2">
        <v>5</v>
      </c>
      <c r="B13" s="4" t="str">
        <f>СпМ!A9</f>
        <v>Максютов Азат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24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СпМ!A16</f>
        <v>Сагитов Александр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СпМ!A17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23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СпМ!A8</f>
        <v>Исмайлов Азат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21</v>
      </c>
      <c r="G20" s="6"/>
      <c r="H20" s="6"/>
      <c r="I20" s="6"/>
    </row>
    <row r="21" spans="1:9" ht="12.75">
      <c r="A21" s="2">
        <v>3</v>
      </c>
      <c r="B21" s="4" t="str">
        <f>СпМ!A7</f>
        <v>Валеев Риф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22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СпМ!A18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СпМ!A15</f>
        <v>Закареев Али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25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СпМ!A10</f>
        <v>Тодрамович Александр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21</v>
      </c>
      <c r="F28" s="13"/>
      <c r="G28" s="3"/>
      <c r="H28" s="3"/>
      <c r="I28" s="3"/>
    </row>
    <row r="29" spans="1:9" ht="12.75">
      <c r="A29" s="2">
        <v>7</v>
      </c>
      <c r="B29" s="4" t="str">
        <f>СпМ!A11</f>
        <v>Зубайдуллин Артем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СпМ!A14</f>
        <v>Шайхутдинов Артур</v>
      </c>
      <c r="C31" s="9"/>
      <c r="D31" s="9"/>
      <c r="E31" s="2">
        <v>-15</v>
      </c>
      <c r="F31" s="4" t="str">
        <f>IF(F20=E12,E28,IF(F20=E28,E12,0))</f>
        <v>Аббасов Рустамхон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21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СпМ!A19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СпМ!A6</f>
        <v>Санейко Дмитрий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Исмайлов Азат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Семенов Константин</v>
      </c>
      <c r="C39" s="5">
        <v>20</v>
      </c>
      <c r="D39" s="15" t="s">
        <v>26</v>
      </c>
      <c r="E39" s="5">
        <v>26</v>
      </c>
      <c r="F39" s="15" t="s">
        <v>23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Зубайдуллин Артем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Сагитов Александр</v>
      </c>
      <c r="C41" s="3"/>
      <c r="D41" s="5">
        <v>24</v>
      </c>
      <c r="E41" s="16" t="s">
        <v>26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25</v>
      </c>
      <c r="E43" s="13"/>
      <c r="F43" s="5">
        <v>28</v>
      </c>
      <c r="G43" s="15" t="s">
        <v>22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Тодрамович Александр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Валеев Риф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Закареев Али</v>
      </c>
      <c r="C47" s="5">
        <v>22</v>
      </c>
      <c r="D47" s="15" t="s">
        <v>24</v>
      </c>
      <c r="E47" s="5">
        <v>27</v>
      </c>
      <c r="F47" s="16" t="s">
        <v>22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Максютов Азат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Шайхутдинов Артур</v>
      </c>
      <c r="C49" s="3"/>
      <c r="D49" s="5">
        <v>25</v>
      </c>
      <c r="E49" s="16" t="s">
        <v>24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27</v>
      </c>
      <c r="E51" s="13"/>
      <c r="F51" s="2">
        <v>-28</v>
      </c>
      <c r="G51" s="4" t="str">
        <f>IF(G43=F39,F47,IF(G43=F47,F39,0))</f>
        <v>Исмайлов Азат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Файзуллин Тимур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Зубайдуллин Артем</v>
      </c>
      <c r="C54" s="3"/>
      <c r="D54" s="2">
        <v>-20</v>
      </c>
      <c r="E54" s="4" t="str">
        <f>IF(D39=C38,C40,IF(D39=C40,C38,0))</f>
        <v>Семенов Константин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24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Максютов Азат</v>
      </c>
      <c r="C56" s="14" t="s">
        <v>4</v>
      </c>
      <c r="D56" s="2">
        <v>-21</v>
      </c>
      <c r="E56" s="8" t="str">
        <f>IF(D43=C42,C44,IF(D43=C44,C42,0))</f>
        <v>Сагитов Александр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Зубайдуллин Артем</v>
      </c>
      <c r="D57" s="3"/>
      <c r="E57" s="3"/>
      <c r="F57" s="5">
        <v>33</v>
      </c>
      <c r="G57" s="6" t="s">
        <v>30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Закареев Али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Тодрамович Александр</v>
      </c>
      <c r="C59" s="3"/>
      <c r="D59" s="3"/>
      <c r="E59" s="5">
        <v>32</v>
      </c>
      <c r="F59" s="10" t="s">
        <v>30</v>
      </c>
      <c r="G59" s="20"/>
      <c r="H59" s="3"/>
      <c r="I59" s="3"/>
    </row>
    <row r="60" spans="1:9" ht="12.75">
      <c r="A60" s="3"/>
      <c r="B60" s="5">
        <v>30</v>
      </c>
      <c r="C60" s="6" t="s">
        <v>25</v>
      </c>
      <c r="D60" s="2">
        <v>-23</v>
      </c>
      <c r="E60" s="8" t="str">
        <f>IF(D51=C50,C52,IF(D51=C52,C50,0))</f>
        <v>Шайхутдинов Артур</v>
      </c>
      <c r="F60" s="2">
        <v>-33</v>
      </c>
      <c r="G60" s="4" t="str">
        <f>IF(G57=F55,F59,IF(G57=F59,F55,0))</f>
        <v>Семенов Константин</v>
      </c>
      <c r="H60" s="12"/>
      <c r="I60" s="12"/>
    </row>
    <row r="61" spans="1:9" ht="12.75">
      <c r="A61" s="2">
        <v>-25</v>
      </c>
      <c r="B61" s="8" t="str">
        <f>IF(E49=D47,D51,IF(E49=D51,D47,0))</f>
        <v>Файзуллин Тимур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Файзуллин Тимур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Сагитов Александр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29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Закареев Али</v>
      </c>
      <c r="G65" s="3"/>
      <c r="H65" s="29" t="s">
        <v>10</v>
      </c>
      <c r="I65" s="29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Сагитов Александр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Сп6!A1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Сп6!A2</f>
        <v>1/128 финала Турнира "День Государственного Флага России"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Сп6!A3</f>
        <v>4 июля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Сп6!A5</f>
        <v>Бикмурзин Айрат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116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Сп6!A13</f>
        <v>Загирова Лилия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122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Сп6!A12</f>
        <v>Сабелькин Антон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122</v>
      </c>
      <c r="F12" s="3"/>
      <c r="G12" s="11"/>
      <c r="H12" s="3"/>
      <c r="I12" s="3"/>
    </row>
    <row r="13" spans="1:9" ht="12.75">
      <c r="A13" s="2">
        <v>5</v>
      </c>
      <c r="B13" s="4" t="str">
        <f>Сп6!A9</f>
        <v>Колесова Екатерина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111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Сп6!A16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111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Сп6!A17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119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Сп6!A8</f>
        <v>Ахметов Марат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120</v>
      </c>
      <c r="G20" s="6"/>
      <c r="H20" s="6"/>
      <c r="I20" s="6"/>
    </row>
    <row r="21" spans="1:9" ht="12.75">
      <c r="A21" s="2">
        <v>3</v>
      </c>
      <c r="B21" s="4" t="str">
        <f>Сп6!A7</f>
        <v>Бикбулатов Марсель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118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Сп6!A18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120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Сп6!A15</f>
        <v>Юнусов Тимур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120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Сп6!A10</f>
        <v>Гильманшин Тагир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120</v>
      </c>
      <c r="F28" s="13"/>
      <c r="G28" s="3"/>
      <c r="H28" s="3"/>
      <c r="I28" s="3"/>
    </row>
    <row r="29" spans="1:9" ht="12.75">
      <c r="A29" s="2">
        <v>7</v>
      </c>
      <c r="B29" s="4" t="str">
        <f>Сп6!A11</f>
        <v>Осипов Роман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124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Сп6!A14</f>
        <v>Хисамутдинов Роман</v>
      </c>
      <c r="C31" s="9"/>
      <c r="D31" s="9"/>
      <c r="E31" s="2">
        <v>-15</v>
      </c>
      <c r="F31" s="4" t="str">
        <f>IF(F20=E12,E28,IF(F20=E28,E12,0))</f>
        <v>Сабелькин Антон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117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Сп6!A19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117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Сп6!A6</f>
        <v>Гаскаров Динар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Колесова Екатерина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123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Загирова Лилия</v>
      </c>
      <c r="C39" s="5">
        <v>20</v>
      </c>
      <c r="D39" s="15" t="s">
        <v>124</v>
      </c>
      <c r="E39" s="5">
        <v>26</v>
      </c>
      <c r="F39" s="15" t="s">
        <v>111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Хисамутдинов Роман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118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118</v>
      </c>
      <c r="E43" s="13"/>
      <c r="F43" s="5">
        <v>28</v>
      </c>
      <c r="G43" s="15" t="s">
        <v>119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Бикбулатов Марсель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Гаскаров Динар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125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Юнусов Тимур</v>
      </c>
      <c r="C47" s="5">
        <v>22</v>
      </c>
      <c r="D47" s="15" t="s">
        <v>119</v>
      </c>
      <c r="E47" s="5">
        <v>27</v>
      </c>
      <c r="F47" s="16" t="s">
        <v>119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Ахметов Марат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Осипов Роман</v>
      </c>
      <c r="C49" s="3"/>
      <c r="D49" s="5">
        <v>25</v>
      </c>
      <c r="E49" s="16" t="s">
        <v>119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121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116</v>
      </c>
      <c r="E51" s="13"/>
      <c r="F51" s="2">
        <v>-28</v>
      </c>
      <c r="G51" s="4" t="str">
        <f>IF(G43=F39,F47,IF(G43=F47,F39,0))</f>
        <v>Колесова Екатерина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Бикмурзин Айрат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Бикбулатов Марсель</v>
      </c>
      <c r="C54" s="3"/>
      <c r="D54" s="2">
        <v>-20</v>
      </c>
      <c r="E54" s="4" t="str">
        <f>IF(D39=C38,C40,IF(D39=C40,C38,0))</f>
        <v>Загирова Лилия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117</v>
      </c>
      <c r="D55" s="3"/>
      <c r="E55" s="5">
        <v>31</v>
      </c>
      <c r="F55" s="6" t="s">
        <v>123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Гаскаров Динар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Бикбулатов Марсель</v>
      </c>
      <c r="D57" s="3"/>
      <c r="E57" s="3"/>
      <c r="F57" s="5">
        <v>33</v>
      </c>
      <c r="G57" s="6" t="s">
        <v>121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Юнусов Тимур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Хисамутдинов Роман</v>
      </c>
      <c r="C59" s="3"/>
      <c r="D59" s="3"/>
      <c r="E59" s="5">
        <v>32</v>
      </c>
      <c r="F59" s="10" t="s">
        <v>121</v>
      </c>
      <c r="G59" s="20"/>
      <c r="H59" s="3"/>
      <c r="I59" s="3"/>
    </row>
    <row r="60" spans="1:9" ht="12.75">
      <c r="A60" s="3"/>
      <c r="B60" s="5">
        <v>30</v>
      </c>
      <c r="C60" s="6" t="s">
        <v>116</v>
      </c>
      <c r="D60" s="2">
        <v>-23</v>
      </c>
      <c r="E60" s="8" t="str">
        <f>IF(D51=C50,C52,IF(D51=C52,C50,0))</f>
        <v>Осипов Роман</v>
      </c>
      <c r="F60" s="2">
        <v>-33</v>
      </c>
      <c r="G60" s="4" t="str">
        <f>IF(G57=F55,F59,IF(G57=F59,F55,0))</f>
        <v>Загирова Лилия</v>
      </c>
      <c r="H60" s="12"/>
      <c r="I60" s="12"/>
    </row>
    <row r="61" spans="1:9" ht="12.75">
      <c r="A61" s="2">
        <v>-25</v>
      </c>
      <c r="B61" s="8" t="str">
        <f>IF(E49=D47,D51,IF(E49=D51,D47,0))</f>
        <v>Бикмурзин Айрат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Хисамутдинов Роман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125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Юнусов Тимур</v>
      </c>
      <c r="G65" s="3"/>
      <c r="H65" s="29" t="s">
        <v>10</v>
      </c>
      <c r="I65" s="2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109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110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111</v>
      </c>
      <c r="B5" s="25">
        <v>1</v>
      </c>
      <c r="C5" s="26" t="str">
        <f>5!E12</f>
        <v>Бадикшанова Ксения</v>
      </c>
      <c r="D5" s="23"/>
      <c r="E5" s="23"/>
      <c r="F5" s="23"/>
      <c r="G5" s="23"/>
      <c r="H5" s="23"/>
      <c r="I5" s="38"/>
    </row>
    <row r="6" spans="1:9" ht="18">
      <c r="A6" s="24" t="s">
        <v>106</v>
      </c>
      <c r="B6" s="25">
        <v>2</v>
      </c>
      <c r="C6" s="26" t="str">
        <f>5!E19</f>
        <v>Балашов Владимир</v>
      </c>
      <c r="D6" s="23"/>
      <c r="E6" s="23"/>
      <c r="F6" s="23"/>
      <c r="G6" s="23"/>
      <c r="H6" s="23"/>
      <c r="I6" s="38"/>
    </row>
    <row r="7" spans="1:9" ht="18">
      <c r="A7" s="24" t="s">
        <v>108</v>
      </c>
      <c r="B7" s="25">
        <v>3</v>
      </c>
      <c r="C7" s="26" t="str">
        <f>5!E25</f>
        <v>Колесова Екатерина</v>
      </c>
      <c r="D7" s="23"/>
      <c r="E7" s="23"/>
      <c r="F7" s="23"/>
      <c r="G7" s="23"/>
      <c r="H7" s="23"/>
      <c r="I7" s="38"/>
    </row>
    <row r="8" spans="1:9" ht="18">
      <c r="A8" s="24" t="s">
        <v>107</v>
      </c>
      <c r="B8" s="25">
        <v>4</v>
      </c>
      <c r="C8" s="26" t="str">
        <f>5!E28</f>
        <v>Балхияров Алмаз</v>
      </c>
      <c r="D8" s="23"/>
      <c r="E8" s="23"/>
      <c r="F8" s="23"/>
      <c r="G8" s="23"/>
      <c r="H8" s="23"/>
      <c r="I8" s="23"/>
    </row>
    <row r="9" spans="1:9" ht="18">
      <c r="A9" s="24" t="s">
        <v>112</v>
      </c>
      <c r="B9" s="25">
        <v>5</v>
      </c>
      <c r="C9" s="26" t="str">
        <f>5!E31</f>
        <v>Балхияров Рустем</v>
      </c>
      <c r="D9" s="23"/>
      <c r="E9" s="23"/>
      <c r="F9" s="23"/>
      <c r="G9" s="23"/>
      <c r="H9" s="23"/>
      <c r="I9" s="23"/>
    </row>
    <row r="10" spans="1:9" ht="18">
      <c r="A10" s="24" t="s">
        <v>113</v>
      </c>
      <c r="B10" s="25">
        <v>6</v>
      </c>
      <c r="C10" s="26" t="str">
        <f>5!E33</f>
        <v>Гилемханов Ильгиз</v>
      </c>
      <c r="D10" s="23"/>
      <c r="E10" s="23"/>
      <c r="F10" s="23"/>
      <c r="G10" s="23"/>
      <c r="H10" s="23"/>
      <c r="I10" s="23"/>
    </row>
    <row r="11" spans="1:9" ht="18">
      <c r="A11" s="24" t="s">
        <v>16</v>
      </c>
      <c r="B11" s="25">
        <v>7</v>
      </c>
      <c r="C11" s="26">
        <f>5!C33</f>
        <v>0</v>
      </c>
      <c r="D11" s="23"/>
      <c r="E11" s="23"/>
      <c r="F11" s="23"/>
      <c r="G11" s="23"/>
      <c r="H11" s="23"/>
      <c r="I11" s="23"/>
    </row>
    <row r="12" spans="1:9" ht="18">
      <c r="A12" s="24" t="s">
        <v>16</v>
      </c>
      <c r="B12" s="25">
        <v>8</v>
      </c>
      <c r="C12" s="26">
        <f>5!C35</f>
        <v>0</v>
      </c>
      <c r="D12" s="23"/>
      <c r="E12" s="23"/>
      <c r="F12" s="23"/>
      <c r="G12" s="23"/>
      <c r="H12" s="23"/>
      <c r="I12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5.75">
      <c r="A1" s="39" t="str">
        <f>Сп5!A1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>
      <c r="A2" s="59" t="str">
        <f>Сп5!A2</f>
        <v>1/64 финала Турнира "День Государственного флага России"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39" t="str">
        <f>Сп5!A3</f>
        <v>11 июля 2009 г.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44" customFormat="1" ht="10.5" customHeight="1">
      <c r="A5" s="42">
        <v>1</v>
      </c>
      <c r="B5" s="43" t="str">
        <f>Сп5!A5</f>
        <v>Колесова Екатерина</v>
      </c>
      <c r="C5" s="42"/>
      <c r="D5" s="42"/>
      <c r="E5" s="42"/>
      <c r="F5" s="40"/>
      <c r="G5" s="40"/>
      <c r="H5" s="40"/>
      <c r="I5" s="40"/>
      <c r="J5" s="40"/>
    </row>
    <row r="6" spans="1:10" s="44" customFormat="1" ht="10.5" customHeight="1">
      <c r="A6" s="42"/>
      <c r="B6" s="45">
        <v>1</v>
      </c>
      <c r="C6" s="46" t="s">
        <v>111</v>
      </c>
      <c r="D6" s="42"/>
      <c r="E6" s="42"/>
      <c r="F6" s="40"/>
      <c r="G6" s="40"/>
      <c r="H6" s="40"/>
      <c r="I6" s="40"/>
      <c r="J6" s="40"/>
    </row>
    <row r="7" spans="1:10" s="44" customFormat="1" ht="10.5" customHeight="1">
      <c r="A7" s="42">
        <v>8</v>
      </c>
      <c r="B7" s="47" t="str">
        <f>Сп5!A12</f>
        <v>нет</v>
      </c>
      <c r="C7" s="45"/>
      <c r="D7" s="42"/>
      <c r="E7" s="42"/>
      <c r="F7" s="40"/>
      <c r="G7" s="40"/>
      <c r="H7" s="40"/>
      <c r="I7" s="40"/>
      <c r="J7" s="40"/>
    </row>
    <row r="8" spans="1:10" s="44" customFormat="1" ht="10.5" customHeight="1">
      <c r="A8" s="42"/>
      <c r="B8" s="42"/>
      <c r="C8" s="45">
        <v>5</v>
      </c>
      <c r="D8" s="46" t="s">
        <v>112</v>
      </c>
      <c r="E8" s="42"/>
      <c r="F8" s="40"/>
      <c r="G8" s="40"/>
      <c r="H8" s="40"/>
      <c r="I8" s="40"/>
      <c r="J8" s="40"/>
    </row>
    <row r="9" spans="1:10" s="44" customFormat="1" ht="10.5" customHeight="1">
      <c r="A9" s="42">
        <v>5</v>
      </c>
      <c r="B9" s="43" t="str">
        <f>Сп5!A9</f>
        <v>Бадикшанова Ксения</v>
      </c>
      <c r="C9" s="45"/>
      <c r="D9" s="45"/>
      <c r="E9" s="42"/>
      <c r="F9" s="40"/>
      <c r="G9" s="40"/>
      <c r="H9" s="40"/>
      <c r="I9" s="40"/>
      <c r="J9" s="40"/>
    </row>
    <row r="10" spans="1:10" s="44" customFormat="1" ht="10.5" customHeight="1">
      <c r="A10" s="42"/>
      <c r="B10" s="45">
        <v>2</v>
      </c>
      <c r="C10" s="48" t="s">
        <v>112</v>
      </c>
      <c r="D10" s="45"/>
      <c r="E10" s="42"/>
      <c r="F10" s="40"/>
      <c r="G10" s="40"/>
      <c r="H10" s="40"/>
      <c r="I10" s="40"/>
      <c r="J10" s="40"/>
    </row>
    <row r="11" spans="1:10" s="44" customFormat="1" ht="10.5" customHeight="1">
      <c r="A11" s="42">
        <v>4</v>
      </c>
      <c r="B11" s="47" t="str">
        <f>Сп5!A8</f>
        <v>Балхияров Рустем</v>
      </c>
      <c r="C11" s="42"/>
      <c r="D11" s="45"/>
      <c r="E11" s="42"/>
      <c r="F11" s="40"/>
      <c r="G11" s="40"/>
      <c r="H11" s="40"/>
      <c r="I11" s="40"/>
      <c r="J11" s="40"/>
    </row>
    <row r="12" spans="1:10" s="44" customFormat="1" ht="10.5" customHeight="1">
      <c r="A12" s="42"/>
      <c r="B12" s="42"/>
      <c r="C12" s="42"/>
      <c r="D12" s="45">
        <v>7</v>
      </c>
      <c r="E12" s="49" t="s">
        <v>112</v>
      </c>
      <c r="F12" s="50"/>
      <c r="G12" s="50"/>
      <c r="H12" s="50"/>
      <c r="I12" s="50"/>
      <c r="J12" s="50"/>
    </row>
    <row r="13" spans="1:10" s="44" customFormat="1" ht="10.5" customHeight="1">
      <c r="A13" s="42">
        <v>3</v>
      </c>
      <c r="B13" s="43" t="str">
        <f>Сп5!A7</f>
        <v>Гилемханов Ильгиз</v>
      </c>
      <c r="C13" s="42"/>
      <c r="D13" s="45"/>
      <c r="E13" s="51"/>
      <c r="F13" s="52"/>
      <c r="G13" s="51"/>
      <c r="H13" s="52"/>
      <c r="I13" s="52"/>
      <c r="J13" s="51" t="s">
        <v>0</v>
      </c>
    </row>
    <row r="14" spans="1:10" s="44" customFormat="1" ht="10.5" customHeight="1">
      <c r="A14" s="42"/>
      <c r="B14" s="45">
        <v>3</v>
      </c>
      <c r="C14" s="46" t="s">
        <v>113</v>
      </c>
      <c r="D14" s="45"/>
      <c r="E14" s="51"/>
      <c r="F14" s="52"/>
      <c r="G14" s="51"/>
      <c r="H14" s="52"/>
      <c r="I14" s="52"/>
      <c r="J14" s="51"/>
    </row>
    <row r="15" spans="1:10" s="44" customFormat="1" ht="10.5" customHeight="1">
      <c r="A15" s="42">
        <v>6</v>
      </c>
      <c r="B15" s="47" t="str">
        <f>Сп5!A10</f>
        <v>Балашов Владимир</v>
      </c>
      <c r="C15" s="45"/>
      <c r="D15" s="45"/>
      <c r="E15" s="51"/>
      <c r="F15" s="52"/>
      <c r="G15" s="51"/>
      <c r="H15" s="52"/>
      <c r="I15" s="52"/>
      <c r="J15" s="51"/>
    </row>
    <row r="16" spans="1:10" s="44" customFormat="1" ht="10.5" customHeight="1">
      <c r="A16" s="42"/>
      <c r="B16" s="42"/>
      <c r="C16" s="45">
        <v>6</v>
      </c>
      <c r="D16" s="48" t="s">
        <v>113</v>
      </c>
      <c r="E16" s="51"/>
      <c r="F16" s="52"/>
      <c r="G16" s="51"/>
      <c r="H16" s="52"/>
      <c r="I16" s="52"/>
      <c r="J16" s="51"/>
    </row>
    <row r="17" spans="1:10" s="44" customFormat="1" ht="10.5" customHeight="1">
      <c r="A17" s="42">
        <v>7</v>
      </c>
      <c r="B17" s="43" t="str">
        <f>Сп5!A11</f>
        <v>нет</v>
      </c>
      <c r="C17" s="45"/>
      <c r="D17" s="42"/>
      <c r="E17" s="51"/>
      <c r="F17" s="52"/>
      <c r="G17" s="51"/>
      <c r="H17" s="52"/>
      <c r="I17" s="52"/>
      <c r="J17" s="51"/>
    </row>
    <row r="18" spans="1:10" s="44" customFormat="1" ht="10.5" customHeight="1">
      <c r="A18" s="42"/>
      <c r="B18" s="45">
        <v>4</v>
      </c>
      <c r="C18" s="48" t="s">
        <v>106</v>
      </c>
      <c r="D18" s="42"/>
      <c r="E18" s="51"/>
      <c r="F18" s="52"/>
      <c r="G18" s="51"/>
      <c r="H18" s="52"/>
      <c r="I18" s="52"/>
      <c r="J18" s="51"/>
    </row>
    <row r="19" spans="1:10" s="44" customFormat="1" ht="10.5" customHeight="1">
      <c r="A19" s="42">
        <v>2</v>
      </c>
      <c r="B19" s="47" t="str">
        <f>Сп5!A6</f>
        <v>Балхияров Алмаз</v>
      </c>
      <c r="C19" s="42"/>
      <c r="D19" s="42">
        <v>-7</v>
      </c>
      <c r="E19" s="53" t="str">
        <f>IF(E12=D8,D16,IF(E12=D16,D8,0))</f>
        <v>Балашов Владимир</v>
      </c>
      <c r="F19" s="53"/>
      <c r="G19" s="53"/>
      <c r="H19" s="53"/>
      <c r="I19" s="53"/>
      <c r="J19" s="53"/>
    </row>
    <row r="20" spans="1:10" s="44" customFormat="1" ht="10.5" customHeight="1">
      <c r="A20" s="42"/>
      <c r="B20" s="42"/>
      <c r="C20" s="42"/>
      <c r="D20" s="42"/>
      <c r="E20" s="54"/>
      <c r="F20" s="40"/>
      <c r="G20" s="54"/>
      <c r="H20" s="40"/>
      <c r="I20" s="40"/>
      <c r="J20" s="54" t="s">
        <v>1</v>
      </c>
    </row>
    <row r="21" spans="1:10" s="44" customFormat="1" ht="10.5" customHeight="1">
      <c r="A21" s="42">
        <v>-1</v>
      </c>
      <c r="B21" s="53" t="str">
        <f>IF(C6=B5,B7,IF(C6=B7,B5,0))</f>
        <v>нет</v>
      </c>
      <c r="C21" s="42"/>
      <c r="D21" s="42"/>
      <c r="E21" s="54"/>
      <c r="F21" s="40"/>
      <c r="G21" s="54"/>
      <c r="H21" s="40"/>
      <c r="I21" s="40"/>
      <c r="J21" s="54"/>
    </row>
    <row r="22" spans="1:10" s="44" customFormat="1" ht="10.5" customHeight="1">
      <c r="A22" s="42"/>
      <c r="B22" s="55">
        <v>8</v>
      </c>
      <c r="C22" s="46" t="s">
        <v>107</v>
      </c>
      <c r="D22" s="42"/>
      <c r="E22" s="54"/>
      <c r="F22" s="40"/>
      <c r="G22" s="54"/>
      <c r="H22" s="40"/>
      <c r="I22" s="40"/>
      <c r="J22" s="54"/>
    </row>
    <row r="23" spans="1:10" s="44" customFormat="1" ht="10.5" customHeight="1">
      <c r="A23" s="42">
        <v>-2</v>
      </c>
      <c r="B23" s="56" t="str">
        <f>IF(C10=B9,B11,IF(C10=B11,B9,0))</f>
        <v>Балхияров Рустем</v>
      </c>
      <c r="C23" s="55">
        <v>10</v>
      </c>
      <c r="D23" s="46" t="s">
        <v>106</v>
      </c>
      <c r="E23" s="54"/>
      <c r="F23" s="40"/>
      <c r="G23" s="54"/>
      <c r="H23" s="40"/>
      <c r="I23" s="40"/>
      <c r="J23" s="54"/>
    </row>
    <row r="24" spans="1:10" s="44" customFormat="1" ht="10.5" customHeight="1">
      <c r="A24" s="42"/>
      <c r="B24" s="42">
        <v>-6</v>
      </c>
      <c r="C24" s="56" t="str">
        <f>IF(D16=C14,C18,IF(D16=C18,C14,0))</f>
        <v>Балхияров Алмаз</v>
      </c>
      <c r="D24" s="55"/>
      <c r="E24" s="54"/>
      <c r="F24" s="40"/>
      <c r="G24" s="54"/>
      <c r="H24" s="40"/>
      <c r="I24" s="40"/>
      <c r="J24" s="54"/>
    </row>
    <row r="25" spans="1:10" s="44" customFormat="1" ht="10.5" customHeight="1">
      <c r="A25" s="42">
        <v>-3</v>
      </c>
      <c r="B25" s="53" t="str">
        <f>IF(C14=B13,B15,IF(C14=B15,B13,0))</f>
        <v>Гилемханов Ильгиз</v>
      </c>
      <c r="C25" s="42"/>
      <c r="D25" s="45">
        <v>12</v>
      </c>
      <c r="E25" s="49" t="s">
        <v>111</v>
      </c>
      <c r="F25" s="50"/>
      <c r="G25" s="50"/>
      <c r="H25" s="50"/>
      <c r="I25" s="50"/>
      <c r="J25" s="50"/>
    </row>
    <row r="26" spans="1:10" s="44" customFormat="1" ht="10.5" customHeight="1">
      <c r="A26" s="42"/>
      <c r="B26" s="55">
        <v>9</v>
      </c>
      <c r="C26" s="46" t="s">
        <v>108</v>
      </c>
      <c r="D26" s="45"/>
      <c r="E26" s="54"/>
      <c r="F26" s="40"/>
      <c r="G26" s="54"/>
      <c r="H26" s="40"/>
      <c r="I26" s="40"/>
      <c r="J26" s="54" t="s">
        <v>2</v>
      </c>
    </row>
    <row r="27" spans="1:10" s="44" customFormat="1" ht="10.5" customHeight="1">
      <c r="A27" s="42">
        <v>-4</v>
      </c>
      <c r="B27" s="56" t="str">
        <f>IF(C18=B17,B19,IF(C18=B19,B17,0))</f>
        <v>нет</v>
      </c>
      <c r="C27" s="55">
        <v>11</v>
      </c>
      <c r="D27" s="48" t="s">
        <v>111</v>
      </c>
      <c r="E27" s="54"/>
      <c r="F27" s="40"/>
      <c r="G27" s="54"/>
      <c r="H27" s="40"/>
      <c r="I27" s="40"/>
      <c r="J27" s="54"/>
    </row>
    <row r="28" spans="1:10" s="44" customFormat="1" ht="10.5" customHeight="1">
      <c r="A28" s="42"/>
      <c r="B28" s="42">
        <v>-5</v>
      </c>
      <c r="C28" s="56" t="str">
        <f>IF(D8=C6,C10,IF(D8=C10,C6,0))</f>
        <v>Колесова Екатерина</v>
      </c>
      <c r="D28" s="42">
        <v>-12</v>
      </c>
      <c r="E28" s="53" t="str">
        <f>IF(E25=D23,D27,IF(E25=D27,D23,0))</f>
        <v>Балхияров Алмаз</v>
      </c>
      <c r="F28" s="53"/>
      <c r="G28" s="53"/>
      <c r="H28" s="53"/>
      <c r="I28" s="53"/>
      <c r="J28" s="53"/>
    </row>
    <row r="29" spans="1:10" s="44" customFormat="1" ht="10.5" customHeight="1">
      <c r="A29" s="42"/>
      <c r="B29" s="42"/>
      <c r="C29" s="42"/>
      <c r="D29" s="42"/>
      <c r="E29" s="54"/>
      <c r="F29" s="40"/>
      <c r="G29" s="54"/>
      <c r="H29" s="40"/>
      <c r="I29" s="40"/>
      <c r="J29" s="54" t="s">
        <v>3</v>
      </c>
    </row>
    <row r="30" spans="1:10" s="44" customFormat="1" ht="10.5" customHeight="1">
      <c r="A30" s="42"/>
      <c r="B30" s="42"/>
      <c r="C30" s="42">
        <v>-10</v>
      </c>
      <c r="D30" s="53" t="str">
        <f>IF(D23=C22,C24,IF(D23=C24,C22,0))</f>
        <v>Балхияров Рустем</v>
      </c>
      <c r="E30" s="54"/>
      <c r="F30" s="40"/>
      <c r="G30" s="54"/>
      <c r="H30" s="40"/>
      <c r="I30" s="40"/>
      <c r="J30" s="54"/>
    </row>
    <row r="31" spans="1:10" s="44" customFormat="1" ht="10.5" customHeight="1">
      <c r="A31" s="42"/>
      <c r="B31" s="42"/>
      <c r="C31" s="42"/>
      <c r="D31" s="45">
        <v>13</v>
      </c>
      <c r="E31" s="49" t="s">
        <v>107</v>
      </c>
      <c r="F31" s="50"/>
      <c r="G31" s="50"/>
      <c r="H31" s="50"/>
      <c r="I31" s="50"/>
      <c r="J31" s="50"/>
    </row>
    <row r="32" spans="1:10" s="44" customFormat="1" ht="10.5" customHeight="1">
      <c r="A32" s="42">
        <v>-8</v>
      </c>
      <c r="B32" s="53" t="str">
        <f>IF(C22=B21,B23,IF(C22=B23,B21,0))</f>
        <v>нет</v>
      </c>
      <c r="C32" s="42">
        <v>-11</v>
      </c>
      <c r="D32" s="56" t="str">
        <f>IF(D27=C26,C28,IF(D27=C28,C26,0))</f>
        <v>Гилемханов Ильгиз</v>
      </c>
      <c r="E32" s="54"/>
      <c r="F32" s="40"/>
      <c r="G32" s="54"/>
      <c r="H32" s="40"/>
      <c r="I32" s="40"/>
      <c r="J32" s="54" t="s">
        <v>4</v>
      </c>
    </row>
    <row r="33" spans="1:10" s="44" customFormat="1" ht="10.5" customHeight="1">
      <c r="A33" s="42"/>
      <c r="B33" s="45">
        <v>14</v>
      </c>
      <c r="C33" s="60"/>
      <c r="D33" s="42">
        <v>-13</v>
      </c>
      <c r="E33" s="53" t="str">
        <f>IF(E31=D30,D32,IF(E31=D32,D30,0))</f>
        <v>Гилемханов Ильгиз</v>
      </c>
      <c r="F33" s="53"/>
      <c r="G33" s="53"/>
      <c r="H33" s="53"/>
      <c r="I33" s="53"/>
      <c r="J33" s="53"/>
    </row>
    <row r="34" spans="1:10" s="44" customFormat="1" ht="10.5" customHeight="1">
      <c r="A34" s="42">
        <v>-9</v>
      </c>
      <c r="B34" s="56" t="str">
        <f>IF(C26=B25,B27,IF(C26=B27,B25,0))</f>
        <v>нет</v>
      </c>
      <c r="C34" s="54" t="s">
        <v>7</v>
      </c>
      <c r="D34" s="42"/>
      <c r="E34" s="54"/>
      <c r="F34" s="40"/>
      <c r="G34" s="54"/>
      <c r="H34" s="40"/>
      <c r="I34" s="40"/>
      <c r="J34" s="54" t="s">
        <v>5</v>
      </c>
    </row>
    <row r="35" spans="1:10" s="44" customFormat="1" ht="10.5" customHeight="1">
      <c r="A35" s="42"/>
      <c r="B35" s="42">
        <v>-14</v>
      </c>
      <c r="C35" s="53">
        <f>IF(C33=B32,B34,IF(C33=B34,B32,0))</f>
        <v>0</v>
      </c>
      <c r="D35" s="58"/>
      <c r="E35" s="58"/>
      <c r="F35" s="58"/>
      <c r="G35" s="58"/>
      <c r="H35" s="58"/>
      <c r="I35" s="40"/>
      <c r="J35" s="40"/>
    </row>
    <row r="36" spans="1:10" s="44" customFormat="1" ht="10.5" customHeight="1">
      <c r="A36" s="42"/>
      <c r="B36" s="42"/>
      <c r="C36" s="54" t="s">
        <v>9</v>
      </c>
      <c r="D36" s="42"/>
      <c r="E36" s="54"/>
      <c r="F36" s="40"/>
      <c r="G36" s="40"/>
      <c r="H36" s="40"/>
      <c r="I36" s="40"/>
      <c r="J36" s="40"/>
    </row>
    <row r="37" spans="1:13" ht="10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0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0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0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0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0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0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0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0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0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100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101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93</v>
      </c>
      <c r="B5" s="25">
        <v>1</v>
      </c>
      <c r="C5" s="26" t="str">
        <f>4!E12</f>
        <v>Фоминых Илья</v>
      </c>
      <c r="D5" s="23"/>
      <c r="E5" s="23"/>
      <c r="F5" s="23"/>
      <c r="G5" s="23"/>
      <c r="H5" s="23"/>
      <c r="I5" s="38"/>
    </row>
    <row r="6" spans="1:9" ht="18">
      <c r="A6" s="24" t="s">
        <v>102</v>
      </c>
      <c r="B6" s="25">
        <v>2</v>
      </c>
      <c r="C6" s="26" t="str">
        <f>4!E19</f>
        <v>Набиуллина Светлана</v>
      </c>
      <c r="D6" s="23"/>
      <c r="E6" s="23"/>
      <c r="F6" s="23"/>
      <c r="G6" s="23"/>
      <c r="H6" s="23"/>
      <c r="I6" s="38"/>
    </row>
    <row r="7" spans="1:9" ht="18">
      <c r="A7" s="24" t="s">
        <v>103</v>
      </c>
      <c r="B7" s="25">
        <v>3</v>
      </c>
      <c r="C7" s="26" t="str">
        <f>4!E25</f>
        <v>Ибатуллин Руслан</v>
      </c>
      <c r="D7" s="23"/>
      <c r="E7" s="23"/>
      <c r="F7" s="23"/>
      <c r="G7" s="23"/>
      <c r="H7" s="23"/>
      <c r="I7" s="38"/>
    </row>
    <row r="8" spans="1:9" ht="18">
      <c r="A8" s="24" t="s">
        <v>104</v>
      </c>
      <c r="B8" s="25">
        <v>4</v>
      </c>
      <c r="C8" s="26" t="str">
        <f>4!E28</f>
        <v>Урманов Радмир</v>
      </c>
      <c r="D8" s="23"/>
      <c r="E8" s="23"/>
      <c r="F8" s="23"/>
      <c r="G8" s="23"/>
      <c r="H8" s="23"/>
      <c r="I8" s="23"/>
    </row>
    <row r="9" spans="1:9" ht="18">
      <c r="A9" s="24" t="s">
        <v>105</v>
      </c>
      <c r="B9" s="25">
        <v>5</v>
      </c>
      <c r="C9" s="26" t="str">
        <f>4!E31</f>
        <v>Гилемханова Дина</v>
      </c>
      <c r="D9" s="23"/>
      <c r="E9" s="23"/>
      <c r="F9" s="23"/>
      <c r="G9" s="23"/>
      <c r="H9" s="23"/>
      <c r="I9" s="23"/>
    </row>
    <row r="10" spans="1:9" ht="18">
      <c r="A10" s="24" t="s">
        <v>106</v>
      </c>
      <c r="B10" s="25">
        <v>6</v>
      </c>
      <c r="C10" s="26" t="str">
        <f>4!E33</f>
        <v>Балхияров Алмаз</v>
      </c>
      <c r="D10" s="23"/>
      <c r="E10" s="23"/>
      <c r="F10" s="23"/>
      <c r="G10" s="23"/>
      <c r="H10" s="23"/>
      <c r="I10" s="23"/>
    </row>
    <row r="11" spans="1:9" ht="18">
      <c r="A11" s="24" t="s">
        <v>107</v>
      </c>
      <c r="B11" s="25">
        <v>7</v>
      </c>
      <c r="C11" s="26" t="str">
        <f>4!C33</f>
        <v>Балхияров Рустем</v>
      </c>
      <c r="D11" s="23"/>
      <c r="E11" s="23"/>
      <c r="F11" s="23"/>
      <c r="G11" s="23"/>
      <c r="H11" s="23"/>
      <c r="I11" s="23"/>
    </row>
    <row r="12" spans="1:9" ht="18">
      <c r="A12" s="24" t="s">
        <v>108</v>
      </c>
      <c r="B12" s="25">
        <v>8</v>
      </c>
      <c r="C12" s="26" t="str">
        <f>4!C35</f>
        <v>Гилемханов Ильгиз</v>
      </c>
      <c r="D12" s="23"/>
      <c r="E12" s="23"/>
      <c r="F12" s="23"/>
      <c r="G12" s="23"/>
      <c r="H12" s="23"/>
      <c r="I12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5.75">
      <c r="A1" s="39" t="str">
        <f>Сп4!A1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>
      <c r="A2" s="41" t="str">
        <f>Сп4!A2</f>
        <v>1/32 финала Турнира "День Государственного флага России"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39" t="str">
        <f>Сп4!A3</f>
        <v>19 июля 2009 г.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44" customFormat="1" ht="10.5" customHeight="1">
      <c r="A5" s="42">
        <v>1</v>
      </c>
      <c r="B5" s="43" t="str">
        <f>Сп4!A5</f>
        <v>Фоминых Илья</v>
      </c>
      <c r="C5" s="42"/>
      <c r="D5" s="42"/>
      <c r="E5" s="42"/>
      <c r="F5" s="40"/>
      <c r="G5" s="40"/>
      <c r="H5" s="40"/>
      <c r="I5" s="40"/>
      <c r="J5" s="40"/>
    </row>
    <row r="6" spans="1:10" s="44" customFormat="1" ht="10.5" customHeight="1">
      <c r="A6" s="42"/>
      <c r="B6" s="45">
        <v>1</v>
      </c>
      <c r="C6" s="46" t="s">
        <v>93</v>
      </c>
      <c r="D6" s="42"/>
      <c r="E6" s="42"/>
      <c r="F6" s="40"/>
      <c r="G6" s="40"/>
      <c r="H6" s="40"/>
      <c r="I6" s="40"/>
      <c r="J6" s="40"/>
    </row>
    <row r="7" spans="1:10" s="44" customFormat="1" ht="10.5" customHeight="1">
      <c r="A7" s="42">
        <v>8</v>
      </c>
      <c r="B7" s="47" t="str">
        <f>Сп4!A12</f>
        <v>Гилемханов Ильгиз</v>
      </c>
      <c r="C7" s="45"/>
      <c r="D7" s="42"/>
      <c r="E7" s="42"/>
      <c r="F7" s="40"/>
      <c r="G7" s="40"/>
      <c r="H7" s="40"/>
      <c r="I7" s="40"/>
      <c r="J7" s="40"/>
    </row>
    <row r="8" spans="1:10" s="44" customFormat="1" ht="10.5" customHeight="1">
      <c r="A8" s="42"/>
      <c r="B8" s="42"/>
      <c r="C8" s="45">
        <v>5</v>
      </c>
      <c r="D8" s="46" t="s">
        <v>93</v>
      </c>
      <c r="E8" s="42"/>
      <c r="F8" s="40"/>
      <c r="G8" s="40"/>
      <c r="H8" s="40"/>
      <c r="I8" s="40"/>
      <c r="J8" s="40"/>
    </row>
    <row r="9" spans="1:10" s="44" customFormat="1" ht="10.5" customHeight="1">
      <c r="A9" s="42">
        <v>5</v>
      </c>
      <c r="B9" s="43" t="str">
        <f>Сп4!A9</f>
        <v>Урманов Радмир</v>
      </c>
      <c r="C9" s="45"/>
      <c r="D9" s="45"/>
      <c r="E9" s="42"/>
      <c r="F9" s="40"/>
      <c r="G9" s="40"/>
      <c r="H9" s="40"/>
      <c r="I9" s="40"/>
      <c r="J9" s="40"/>
    </row>
    <row r="10" spans="1:10" s="44" customFormat="1" ht="10.5" customHeight="1">
      <c r="A10" s="42"/>
      <c r="B10" s="45">
        <v>2</v>
      </c>
      <c r="C10" s="48" t="s">
        <v>105</v>
      </c>
      <c r="D10" s="45"/>
      <c r="E10" s="42"/>
      <c r="F10" s="40"/>
      <c r="G10" s="40"/>
      <c r="H10" s="40"/>
      <c r="I10" s="40"/>
      <c r="J10" s="40"/>
    </row>
    <row r="11" spans="1:10" s="44" customFormat="1" ht="10.5" customHeight="1">
      <c r="A11" s="42">
        <v>4</v>
      </c>
      <c r="B11" s="47" t="str">
        <f>Сп4!A8</f>
        <v>Гилемханова Дина</v>
      </c>
      <c r="C11" s="42"/>
      <c r="D11" s="45"/>
      <c r="E11" s="42"/>
      <c r="F11" s="40"/>
      <c r="G11" s="40"/>
      <c r="H11" s="40"/>
      <c r="I11" s="40"/>
      <c r="J11" s="40"/>
    </row>
    <row r="12" spans="1:10" s="44" customFormat="1" ht="10.5" customHeight="1">
      <c r="A12" s="42"/>
      <c r="B12" s="42"/>
      <c r="C12" s="42"/>
      <c r="D12" s="45">
        <v>7</v>
      </c>
      <c r="E12" s="49" t="s">
        <v>93</v>
      </c>
      <c r="F12" s="50"/>
      <c r="G12" s="50"/>
      <c r="H12" s="50"/>
      <c r="I12" s="50"/>
      <c r="J12" s="50"/>
    </row>
    <row r="13" spans="1:10" s="44" customFormat="1" ht="10.5" customHeight="1">
      <c r="A13" s="42">
        <v>3</v>
      </c>
      <c r="B13" s="43" t="str">
        <f>Сп4!A7</f>
        <v>Ибатуллин Руслан</v>
      </c>
      <c r="C13" s="42"/>
      <c r="D13" s="45"/>
      <c r="E13" s="51"/>
      <c r="F13" s="52"/>
      <c r="G13" s="51"/>
      <c r="H13" s="52"/>
      <c r="I13" s="52"/>
      <c r="J13" s="51" t="s">
        <v>0</v>
      </c>
    </row>
    <row r="14" spans="1:10" s="44" customFormat="1" ht="10.5" customHeight="1">
      <c r="A14" s="42"/>
      <c r="B14" s="45">
        <v>3</v>
      </c>
      <c r="C14" s="46" t="s">
        <v>103</v>
      </c>
      <c r="D14" s="45"/>
      <c r="E14" s="51"/>
      <c r="F14" s="52"/>
      <c r="G14" s="51"/>
      <c r="H14" s="52"/>
      <c r="I14" s="52"/>
      <c r="J14" s="51"/>
    </row>
    <row r="15" spans="1:10" s="44" customFormat="1" ht="10.5" customHeight="1">
      <c r="A15" s="42">
        <v>6</v>
      </c>
      <c r="B15" s="47" t="str">
        <f>Сп4!A10</f>
        <v>Балхияров Алмаз</v>
      </c>
      <c r="C15" s="45"/>
      <c r="D15" s="45"/>
      <c r="E15" s="51"/>
      <c r="F15" s="52"/>
      <c r="G15" s="51"/>
      <c r="H15" s="52"/>
      <c r="I15" s="52"/>
      <c r="J15" s="51"/>
    </row>
    <row r="16" spans="1:10" s="44" customFormat="1" ht="10.5" customHeight="1">
      <c r="A16" s="42"/>
      <c r="B16" s="42"/>
      <c r="C16" s="45">
        <v>6</v>
      </c>
      <c r="D16" s="48" t="s">
        <v>102</v>
      </c>
      <c r="E16" s="51"/>
      <c r="F16" s="52"/>
      <c r="G16" s="51"/>
      <c r="H16" s="52"/>
      <c r="I16" s="52"/>
      <c r="J16" s="51"/>
    </row>
    <row r="17" spans="1:10" s="44" customFormat="1" ht="10.5" customHeight="1">
      <c r="A17" s="42">
        <v>7</v>
      </c>
      <c r="B17" s="43" t="str">
        <f>Сп4!A11</f>
        <v>Балхияров Рустем</v>
      </c>
      <c r="C17" s="45"/>
      <c r="D17" s="42"/>
      <c r="E17" s="51"/>
      <c r="F17" s="52"/>
      <c r="G17" s="51"/>
      <c r="H17" s="52"/>
      <c r="I17" s="52"/>
      <c r="J17" s="51"/>
    </row>
    <row r="18" spans="1:10" s="44" customFormat="1" ht="10.5" customHeight="1">
      <c r="A18" s="42"/>
      <c r="B18" s="45">
        <v>4</v>
      </c>
      <c r="C18" s="48" t="s">
        <v>102</v>
      </c>
      <c r="D18" s="42"/>
      <c r="E18" s="51"/>
      <c r="F18" s="52"/>
      <c r="G18" s="51"/>
      <c r="H18" s="52"/>
      <c r="I18" s="52"/>
      <c r="J18" s="51"/>
    </row>
    <row r="19" spans="1:10" s="44" customFormat="1" ht="10.5" customHeight="1">
      <c r="A19" s="42">
        <v>2</v>
      </c>
      <c r="B19" s="47" t="str">
        <f>Сп4!A6</f>
        <v>Набиуллина Светлана</v>
      </c>
      <c r="C19" s="42"/>
      <c r="D19" s="42">
        <v>-7</v>
      </c>
      <c r="E19" s="53" t="str">
        <f>IF(E12=D8,D16,IF(E12=D16,D8,0))</f>
        <v>Набиуллина Светлана</v>
      </c>
      <c r="F19" s="53"/>
      <c r="G19" s="53"/>
      <c r="H19" s="53"/>
      <c r="I19" s="53"/>
      <c r="J19" s="53"/>
    </row>
    <row r="20" spans="1:10" s="44" customFormat="1" ht="10.5" customHeight="1">
      <c r="A20" s="42"/>
      <c r="B20" s="42"/>
      <c r="C20" s="42"/>
      <c r="D20" s="42"/>
      <c r="E20" s="54"/>
      <c r="F20" s="40"/>
      <c r="G20" s="54"/>
      <c r="H20" s="40"/>
      <c r="I20" s="40"/>
      <c r="J20" s="54" t="s">
        <v>1</v>
      </c>
    </row>
    <row r="21" spans="1:10" s="44" customFormat="1" ht="10.5" customHeight="1">
      <c r="A21" s="42">
        <v>-1</v>
      </c>
      <c r="B21" s="53" t="str">
        <f>IF(C6=B5,B7,IF(C6=B7,B5,0))</f>
        <v>Гилемханов Ильгиз</v>
      </c>
      <c r="C21" s="42"/>
      <c r="D21" s="42"/>
      <c r="E21" s="54"/>
      <c r="F21" s="40"/>
      <c r="G21" s="54"/>
      <c r="H21" s="40"/>
      <c r="I21" s="40"/>
      <c r="J21" s="54"/>
    </row>
    <row r="22" spans="1:10" s="44" customFormat="1" ht="10.5" customHeight="1">
      <c r="A22" s="42"/>
      <c r="B22" s="55">
        <v>8</v>
      </c>
      <c r="C22" s="46" t="s">
        <v>104</v>
      </c>
      <c r="D22" s="42"/>
      <c r="E22" s="54"/>
      <c r="F22" s="40"/>
      <c r="G22" s="54"/>
      <c r="H22" s="40"/>
      <c r="I22" s="40"/>
      <c r="J22" s="54"/>
    </row>
    <row r="23" spans="1:10" s="44" customFormat="1" ht="10.5" customHeight="1">
      <c r="A23" s="42">
        <v>-2</v>
      </c>
      <c r="B23" s="56" t="str">
        <f>IF(C10=B9,B11,IF(C10=B11,B9,0))</f>
        <v>Гилемханова Дина</v>
      </c>
      <c r="C23" s="55">
        <v>10</v>
      </c>
      <c r="D23" s="46" t="s">
        <v>103</v>
      </c>
      <c r="E23" s="54"/>
      <c r="F23" s="40"/>
      <c r="G23" s="54"/>
      <c r="H23" s="40"/>
      <c r="I23" s="40"/>
      <c r="J23" s="54"/>
    </row>
    <row r="24" spans="1:10" s="44" customFormat="1" ht="10.5" customHeight="1">
      <c r="A24" s="42"/>
      <c r="B24" s="42">
        <v>-6</v>
      </c>
      <c r="C24" s="56" t="str">
        <f>IF(D16=C14,C18,IF(D16=C18,C14,0))</f>
        <v>Ибатуллин Руслан</v>
      </c>
      <c r="D24" s="55"/>
      <c r="E24" s="54"/>
      <c r="F24" s="40"/>
      <c r="G24" s="54"/>
      <c r="H24" s="40"/>
      <c r="I24" s="40"/>
      <c r="J24" s="54"/>
    </row>
    <row r="25" spans="1:10" s="44" customFormat="1" ht="10.5" customHeight="1">
      <c r="A25" s="42">
        <v>-3</v>
      </c>
      <c r="B25" s="53" t="str">
        <f>IF(C14=B13,B15,IF(C14=B15,B13,0))</f>
        <v>Балхияров Алмаз</v>
      </c>
      <c r="C25" s="42"/>
      <c r="D25" s="45">
        <v>12</v>
      </c>
      <c r="E25" s="49" t="s">
        <v>103</v>
      </c>
      <c r="F25" s="50"/>
      <c r="G25" s="50"/>
      <c r="H25" s="50"/>
      <c r="I25" s="50"/>
      <c r="J25" s="50"/>
    </row>
    <row r="26" spans="1:10" s="44" customFormat="1" ht="10.5" customHeight="1">
      <c r="A26" s="42"/>
      <c r="B26" s="55">
        <v>9</v>
      </c>
      <c r="C26" s="46" t="s">
        <v>106</v>
      </c>
      <c r="D26" s="45"/>
      <c r="E26" s="54"/>
      <c r="F26" s="40"/>
      <c r="G26" s="54"/>
      <c r="H26" s="40"/>
      <c r="I26" s="40"/>
      <c r="J26" s="54" t="s">
        <v>2</v>
      </c>
    </row>
    <row r="27" spans="1:10" s="44" customFormat="1" ht="10.5" customHeight="1">
      <c r="A27" s="42">
        <v>-4</v>
      </c>
      <c r="B27" s="56" t="str">
        <f>IF(C18=B17,B19,IF(C18=B19,B17,0))</f>
        <v>Балхияров Рустем</v>
      </c>
      <c r="C27" s="55">
        <v>11</v>
      </c>
      <c r="D27" s="48" t="s">
        <v>105</v>
      </c>
      <c r="E27" s="54"/>
      <c r="F27" s="40"/>
      <c r="G27" s="54"/>
      <c r="H27" s="40"/>
      <c r="I27" s="40"/>
      <c r="J27" s="54"/>
    </row>
    <row r="28" spans="1:10" s="44" customFormat="1" ht="10.5" customHeight="1">
      <c r="A28" s="42"/>
      <c r="B28" s="42">
        <v>-5</v>
      </c>
      <c r="C28" s="56" t="str">
        <f>IF(D8=C6,C10,IF(D8=C10,C6,0))</f>
        <v>Урманов Радмир</v>
      </c>
      <c r="D28" s="42">
        <v>-12</v>
      </c>
      <c r="E28" s="53" t="str">
        <f>IF(E25=D23,D27,IF(E25=D27,D23,0))</f>
        <v>Урманов Радмир</v>
      </c>
      <c r="F28" s="53"/>
      <c r="G28" s="53"/>
      <c r="H28" s="53"/>
      <c r="I28" s="53"/>
      <c r="J28" s="53"/>
    </row>
    <row r="29" spans="1:10" s="44" customFormat="1" ht="10.5" customHeight="1">
      <c r="A29" s="42"/>
      <c r="B29" s="42"/>
      <c r="C29" s="42"/>
      <c r="D29" s="42"/>
      <c r="E29" s="54"/>
      <c r="F29" s="40"/>
      <c r="G29" s="54"/>
      <c r="H29" s="40"/>
      <c r="I29" s="40"/>
      <c r="J29" s="54" t="s">
        <v>3</v>
      </c>
    </row>
    <row r="30" spans="1:10" s="44" customFormat="1" ht="10.5" customHeight="1">
      <c r="A30" s="42"/>
      <c r="B30" s="42"/>
      <c r="C30" s="42">
        <v>-10</v>
      </c>
      <c r="D30" s="53" t="str">
        <f>IF(D23=C22,C24,IF(D23=C24,C22,0))</f>
        <v>Гилемханова Дина</v>
      </c>
      <c r="E30" s="54"/>
      <c r="F30" s="40"/>
      <c r="G30" s="54"/>
      <c r="H30" s="40"/>
      <c r="I30" s="40"/>
      <c r="J30" s="54"/>
    </row>
    <row r="31" spans="1:10" s="44" customFormat="1" ht="10.5" customHeight="1">
      <c r="A31" s="42"/>
      <c r="B31" s="42"/>
      <c r="C31" s="42"/>
      <c r="D31" s="45">
        <v>13</v>
      </c>
      <c r="E31" s="49" t="s">
        <v>104</v>
      </c>
      <c r="F31" s="50"/>
      <c r="G31" s="50"/>
      <c r="H31" s="50"/>
      <c r="I31" s="50"/>
      <c r="J31" s="50"/>
    </row>
    <row r="32" spans="1:10" s="44" customFormat="1" ht="10.5" customHeight="1">
      <c r="A32" s="42">
        <v>-8</v>
      </c>
      <c r="B32" s="53" t="str">
        <f>IF(C22=B21,B23,IF(C22=B23,B21,0))</f>
        <v>Гилемханов Ильгиз</v>
      </c>
      <c r="C32" s="42">
        <v>-11</v>
      </c>
      <c r="D32" s="56" t="str">
        <f>IF(D27=C26,C28,IF(D27=C28,C26,0))</f>
        <v>Балхияров Алмаз</v>
      </c>
      <c r="E32" s="54"/>
      <c r="F32" s="40"/>
      <c r="G32" s="54"/>
      <c r="H32" s="40"/>
      <c r="I32" s="40"/>
      <c r="J32" s="54" t="s">
        <v>4</v>
      </c>
    </row>
    <row r="33" spans="1:10" s="44" customFormat="1" ht="10.5" customHeight="1">
      <c r="A33" s="42"/>
      <c r="B33" s="45">
        <v>14</v>
      </c>
      <c r="C33" s="57" t="s">
        <v>107</v>
      </c>
      <c r="D33" s="42">
        <v>-13</v>
      </c>
      <c r="E33" s="53" t="str">
        <f>IF(E31=D30,D32,IF(E31=D32,D30,0))</f>
        <v>Балхияров Алмаз</v>
      </c>
      <c r="F33" s="53"/>
      <c r="G33" s="53"/>
      <c r="H33" s="53"/>
      <c r="I33" s="53"/>
      <c r="J33" s="53"/>
    </row>
    <row r="34" spans="1:10" s="44" customFormat="1" ht="10.5" customHeight="1">
      <c r="A34" s="42">
        <v>-9</v>
      </c>
      <c r="B34" s="56" t="str">
        <f>IF(C26=B25,B27,IF(C26=B27,B25,0))</f>
        <v>Балхияров Рустем</v>
      </c>
      <c r="C34" s="54" t="s">
        <v>7</v>
      </c>
      <c r="D34" s="42"/>
      <c r="E34" s="54"/>
      <c r="F34" s="40"/>
      <c r="G34" s="54"/>
      <c r="H34" s="40"/>
      <c r="I34" s="40"/>
      <c r="J34" s="54" t="s">
        <v>5</v>
      </c>
    </row>
    <row r="35" spans="1:10" s="44" customFormat="1" ht="10.5" customHeight="1">
      <c r="A35" s="42"/>
      <c r="B35" s="42">
        <v>-14</v>
      </c>
      <c r="C35" s="53" t="str">
        <f>IF(C33=B32,B34,IF(C33=B34,B32,0))</f>
        <v>Гилемханов Ильгиз</v>
      </c>
      <c r="D35" s="58"/>
      <c r="E35" s="58"/>
      <c r="F35" s="58"/>
      <c r="G35" s="58"/>
      <c r="H35" s="58"/>
      <c r="I35" s="40"/>
      <c r="J35" s="40"/>
    </row>
    <row r="36" spans="1:10" s="44" customFormat="1" ht="10.5" customHeight="1">
      <c r="A36" s="42"/>
      <c r="B36" s="42"/>
      <c r="C36" s="54" t="s">
        <v>9</v>
      </c>
      <c r="D36" s="42"/>
      <c r="E36" s="54"/>
      <c r="F36" s="40"/>
      <c r="G36" s="40"/>
      <c r="H36" s="40"/>
      <c r="I36" s="40"/>
      <c r="J36" s="40"/>
    </row>
    <row r="37" spans="1:13" ht="10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0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0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0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0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0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0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0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0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0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91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92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28</v>
      </c>
      <c r="B5" s="25">
        <v>1</v>
      </c>
      <c r="C5" s="26" t="str">
        <f>3!F20</f>
        <v>Шайхутдинов Артур</v>
      </c>
      <c r="D5" s="23"/>
      <c r="E5" s="23"/>
      <c r="F5" s="23"/>
      <c r="G5" s="23"/>
      <c r="H5" s="23"/>
      <c r="I5" s="23"/>
    </row>
    <row r="6" spans="1:9" ht="18">
      <c r="A6" s="24" t="s">
        <v>30</v>
      </c>
      <c r="B6" s="25">
        <v>2</v>
      </c>
      <c r="C6" s="26" t="str">
        <f>3!F31</f>
        <v>Ларионов Дмитрий</v>
      </c>
      <c r="D6" s="23"/>
      <c r="E6" s="23"/>
      <c r="F6" s="23"/>
      <c r="G6" s="23"/>
      <c r="H6" s="23"/>
      <c r="I6" s="23"/>
    </row>
    <row r="7" spans="1:9" ht="18">
      <c r="A7" s="24" t="s">
        <v>29</v>
      </c>
      <c r="B7" s="25">
        <v>3</v>
      </c>
      <c r="C7" s="26" t="str">
        <f>3!G43</f>
        <v>Железнов Дмитрий</v>
      </c>
      <c r="D7" s="23"/>
      <c r="E7" s="23"/>
      <c r="F7" s="23"/>
      <c r="G7" s="23"/>
      <c r="H7" s="23"/>
      <c r="I7" s="23"/>
    </row>
    <row r="8" spans="1:9" ht="18">
      <c r="A8" s="24" t="s">
        <v>89</v>
      </c>
      <c r="B8" s="25">
        <v>4</v>
      </c>
      <c r="C8" s="26" t="str">
        <f>3!G51</f>
        <v>Закареев Али</v>
      </c>
      <c r="D8" s="23"/>
      <c r="E8" s="23"/>
      <c r="F8" s="23"/>
      <c r="G8" s="23"/>
      <c r="H8" s="23"/>
      <c r="I8" s="23"/>
    </row>
    <row r="9" spans="1:9" ht="18">
      <c r="A9" s="24" t="s">
        <v>93</v>
      </c>
      <c r="B9" s="25">
        <v>5</v>
      </c>
      <c r="C9" s="26" t="str">
        <f>3!C55</f>
        <v>Семенов Константин</v>
      </c>
      <c r="D9" s="23"/>
      <c r="E9" s="23"/>
      <c r="F9" s="23"/>
      <c r="G9" s="23"/>
      <c r="H9" s="23"/>
      <c r="I9" s="23"/>
    </row>
    <row r="10" spans="1:9" ht="18">
      <c r="A10" s="24" t="s">
        <v>94</v>
      </c>
      <c r="B10" s="25">
        <v>6</v>
      </c>
      <c r="C10" s="26" t="str">
        <f>3!C57</f>
        <v>Сагитов Александр</v>
      </c>
      <c r="D10" s="23"/>
      <c r="E10" s="23"/>
      <c r="F10" s="23"/>
      <c r="G10" s="23"/>
      <c r="H10" s="23"/>
      <c r="I10" s="23"/>
    </row>
    <row r="11" spans="1:9" ht="18">
      <c r="A11" s="24" t="s">
        <v>88</v>
      </c>
      <c r="B11" s="25">
        <v>7</v>
      </c>
      <c r="C11" s="26" t="str">
        <f>3!C60</f>
        <v>Субхангулов Арнольд</v>
      </c>
      <c r="D11" s="23"/>
      <c r="E11" s="23"/>
      <c r="F11" s="23"/>
      <c r="G11" s="23"/>
      <c r="H11" s="23"/>
      <c r="I11" s="23"/>
    </row>
    <row r="12" spans="1:9" ht="18">
      <c r="A12" s="24" t="s">
        <v>56</v>
      </c>
      <c r="B12" s="25">
        <v>8</v>
      </c>
      <c r="C12" s="26" t="str">
        <f>3!C62</f>
        <v>Куряева Валентина</v>
      </c>
      <c r="D12" s="23"/>
      <c r="E12" s="23"/>
      <c r="F12" s="23"/>
      <c r="G12" s="23"/>
      <c r="H12" s="23"/>
      <c r="I12" s="23"/>
    </row>
    <row r="13" spans="1:9" ht="18">
      <c r="A13" s="24" t="s">
        <v>31</v>
      </c>
      <c r="B13" s="25">
        <v>9</v>
      </c>
      <c r="C13" s="26" t="str">
        <f>3!G57</f>
        <v>Плевако Дмитрий</v>
      </c>
      <c r="D13" s="23"/>
      <c r="E13" s="23"/>
      <c r="F13" s="23"/>
      <c r="G13" s="23"/>
      <c r="H13" s="23"/>
      <c r="I13" s="23"/>
    </row>
    <row r="14" spans="1:9" ht="18">
      <c r="A14" s="24" t="s">
        <v>95</v>
      </c>
      <c r="B14" s="25">
        <v>10</v>
      </c>
      <c r="C14" s="26" t="str">
        <f>3!G60</f>
        <v>Латыпов Артур</v>
      </c>
      <c r="D14" s="23"/>
      <c r="E14" s="23"/>
      <c r="F14" s="23"/>
      <c r="G14" s="23"/>
      <c r="H14" s="23"/>
      <c r="I14" s="23"/>
    </row>
    <row r="15" spans="1:9" ht="18">
      <c r="A15" s="24" t="s">
        <v>96</v>
      </c>
      <c r="B15" s="25">
        <v>11</v>
      </c>
      <c r="C15" s="26" t="str">
        <f>3!G64</f>
        <v>Фоминых Илья</v>
      </c>
      <c r="D15" s="23"/>
      <c r="E15" s="23"/>
      <c r="F15" s="23"/>
      <c r="G15" s="23"/>
      <c r="H15" s="23"/>
      <c r="I15" s="23"/>
    </row>
    <row r="16" spans="1:9" ht="18">
      <c r="A16" s="24" t="s">
        <v>97</v>
      </c>
      <c r="B16" s="25">
        <v>12</v>
      </c>
      <c r="C16" s="26" t="str">
        <f>3!G66</f>
        <v>Коновалов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98</v>
      </c>
      <c r="B17" s="25">
        <v>13</v>
      </c>
      <c r="C17" s="26" t="str">
        <f>3!D67</f>
        <v>Кутлиев Радмир</v>
      </c>
      <c r="D17" s="23"/>
      <c r="E17" s="23"/>
      <c r="F17" s="23"/>
      <c r="G17" s="23"/>
      <c r="H17" s="23"/>
      <c r="I17" s="23"/>
    </row>
    <row r="18" spans="1:9" ht="18">
      <c r="A18" s="24" t="s">
        <v>99</v>
      </c>
      <c r="B18" s="25">
        <v>14</v>
      </c>
      <c r="C18" s="26" t="str">
        <f>3!D70</f>
        <v>Макаров Дмитрий</v>
      </c>
      <c r="D18" s="23"/>
      <c r="E18" s="23"/>
      <c r="F18" s="23"/>
      <c r="G18" s="23"/>
      <c r="H18" s="23"/>
      <c r="I18" s="23"/>
    </row>
    <row r="19" spans="1:9" ht="18">
      <c r="A19" s="24" t="s">
        <v>16</v>
      </c>
      <c r="B19" s="25">
        <v>15</v>
      </c>
      <c r="C19" s="26">
        <f>3!G69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>
        <f>3!G71</f>
        <v>0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Сп3!A1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Сп3!A2</f>
        <v>1/16 финала Турнира "День Государственного Флага России"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Сп3!A3</f>
        <v>26 июля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Сп3!A5</f>
        <v>Семенов Константин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28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28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Сп3!A13</f>
        <v>Сагитов Александр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Сп3!A12</f>
        <v>Плевако Дмитрий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89</v>
      </c>
      <c r="F12" s="3"/>
      <c r="G12" s="11"/>
      <c r="H12" s="3"/>
      <c r="I12" s="3"/>
    </row>
    <row r="13" spans="1:9" ht="12.75">
      <c r="A13" s="2">
        <v>5</v>
      </c>
      <c r="B13" s="4" t="str">
        <f>Сп3!A9</f>
        <v>Фоминых Илья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97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Сп3!A16</f>
        <v>Латыпов Артур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89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Сп3!A17</f>
        <v>Макаров Дмитрий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89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Сп3!A8</f>
        <v>Ларионов Дмитрий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30</v>
      </c>
      <c r="G20" s="6"/>
      <c r="H20" s="6"/>
      <c r="I20" s="6"/>
    </row>
    <row r="21" spans="1:9" ht="12.75">
      <c r="A21" s="2">
        <v>3</v>
      </c>
      <c r="B21" s="4" t="str">
        <f>Сп3!A7</f>
        <v>Закареев Али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29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Сп3!A18</f>
        <v>Кутлиев Радмир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29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Сп3!A15</f>
        <v>Субхангулов Арнольд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94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Сп3!A10</f>
        <v>Куряева Валентина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30</v>
      </c>
      <c r="F28" s="13"/>
      <c r="G28" s="3"/>
      <c r="H28" s="3"/>
      <c r="I28" s="3"/>
    </row>
    <row r="29" spans="1:9" ht="12.75">
      <c r="A29" s="2">
        <v>7</v>
      </c>
      <c r="B29" s="4" t="str">
        <f>Сп3!A11</f>
        <v>Железнов Дмитрий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Сп3!A14</f>
        <v>Коновалов Александр</v>
      </c>
      <c r="C31" s="9"/>
      <c r="D31" s="9"/>
      <c r="E31" s="2">
        <v>-15</v>
      </c>
      <c r="F31" s="4" t="str">
        <f>IF(F20=E12,E28,IF(F20=E28,E12,0))</f>
        <v>Ларионов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30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Сп3!A19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Сп3!A6</f>
        <v>Шайхутдинов Артур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Семенов Константин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56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Плевако Дмитрий</v>
      </c>
      <c r="C39" s="5">
        <v>20</v>
      </c>
      <c r="D39" s="15" t="s">
        <v>88</v>
      </c>
      <c r="E39" s="5">
        <v>26</v>
      </c>
      <c r="F39" s="15" t="s">
        <v>88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Железнов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Фоминых Илья</v>
      </c>
      <c r="C41" s="3"/>
      <c r="D41" s="5">
        <v>24</v>
      </c>
      <c r="E41" s="16" t="s">
        <v>88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93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Макаров Дмитрий</v>
      </c>
      <c r="C43" s="5">
        <v>21</v>
      </c>
      <c r="D43" s="16" t="s">
        <v>94</v>
      </c>
      <c r="E43" s="13"/>
      <c r="F43" s="5">
        <v>28</v>
      </c>
      <c r="G43" s="15" t="s">
        <v>88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Куряева Валентина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Кутлиев Радмир</v>
      </c>
      <c r="C45" s="3"/>
      <c r="D45" s="2">
        <v>-14</v>
      </c>
      <c r="E45" s="4" t="str">
        <f>IF(E28=D24,D32,IF(E28=D32,D24,0))</f>
        <v>Закареев Али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96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Субхангулов Арнольд</v>
      </c>
      <c r="C47" s="5">
        <v>22</v>
      </c>
      <c r="D47" s="15" t="s">
        <v>96</v>
      </c>
      <c r="E47" s="5">
        <v>27</v>
      </c>
      <c r="F47" s="16" t="s">
        <v>29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Латыпов Артур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Коновалов Александр</v>
      </c>
      <c r="C49" s="3"/>
      <c r="D49" s="5">
        <v>25</v>
      </c>
      <c r="E49" s="16" t="s">
        <v>31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95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31</v>
      </c>
      <c r="E51" s="13"/>
      <c r="F51" s="2">
        <v>-28</v>
      </c>
      <c r="G51" s="4" t="str">
        <f>IF(G43=F39,F47,IF(G43=F47,F39,0))</f>
        <v>Закареев Али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Сагитов Александр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Семенов Константин</v>
      </c>
      <c r="C54" s="3"/>
      <c r="D54" s="2">
        <v>-20</v>
      </c>
      <c r="E54" s="4" t="str">
        <f>IF(D39=C38,C40,IF(D39=C40,C38,0))</f>
        <v>Плевако Дмитрий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28</v>
      </c>
      <c r="D55" s="3"/>
      <c r="E55" s="5">
        <v>31</v>
      </c>
      <c r="F55" s="6" t="s">
        <v>56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Сагитов Александр</v>
      </c>
      <c r="C56" s="14" t="s">
        <v>4</v>
      </c>
      <c r="D56" s="2">
        <v>-21</v>
      </c>
      <c r="E56" s="8" t="str">
        <f>IF(D43=C42,C44,IF(D43=C44,C42,0))</f>
        <v>Фоминых Илья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Сагитов Александр</v>
      </c>
      <c r="D57" s="3"/>
      <c r="E57" s="3"/>
      <c r="F57" s="5">
        <v>33</v>
      </c>
      <c r="G57" s="6" t="s">
        <v>56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Латыпов Артур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Куряева Валентина</v>
      </c>
      <c r="C59" s="3"/>
      <c r="D59" s="3"/>
      <c r="E59" s="5">
        <v>32</v>
      </c>
      <c r="F59" s="10" t="s">
        <v>97</v>
      </c>
      <c r="G59" s="20"/>
      <c r="H59" s="3"/>
      <c r="I59" s="3"/>
    </row>
    <row r="60" spans="1:9" ht="12.75">
      <c r="A60" s="3"/>
      <c r="B60" s="5">
        <v>30</v>
      </c>
      <c r="C60" s="6" t="s">
        <v>96</v>
      </c>
      <c r="D60" s="2">
        <v>-23</v>
      </c>
      <c r="E60" s="8" t="str">
        <f>IF(D51=C50,C52,IF(D51=C52,C50,0))</f>
        <v>Коновалов Александр</v>
      </c>
      <c r="F60" s="2">
        <v>-33</v>
      </c>
      <c r="G60" s="4" t="str">
        <f>IF(G57=F55,F59,IF(G57=F59,F55,0))</f>
        <v>Латыпов Артур</v>
      </c>
      <c r="H60" s="12"/>
      <c r="I60" s="12"/>
    </row>
    <row r="61" spans="1:9" ht="12.75">
      <c r="A61" s="2">
        <v>-25</v>
      </c>
      <c r="B61" s="8" t="str">
        <f>IF(E49=D47,D51,IF(E49=D51,D47,0))</f>
        <v>Субхангулов Арнольд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Куряева Валентина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Фоминых Илья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93</v>
      </c>
      <c r="H64" s="12"/>
      <c r="I64" s="12"/>
    </row>
    <row r="65" spans="1:9" ht="12.75">
      <c r="A65" s="3"/>
      <c r="B65" s="5">
        <v>35</v>
      </c>
      <c r="C65" s="6" t="s">
        <v>98</v>
      </c>
      <c r="D65" s="3"/>
      <c r="E65" s="2">
        <v>-32</v>
      </c>
      <c r="F65" s="8" t="str">
        <f>IF(F59=E58,E60,IF(F59=E60,E58,0))</f>
        <v>Коновалов Александр</v>
      </c>
      <c r="G65" s="3"/>
      <c r="H65" s="29" t="s">
        <v>10</v>
      </c>
      <c r="I65" s="29"/>
    </row>
    <row r="66" spans="1:9" ht="12.75">
      <c r="A66" s="2">
        <v>-17</v>
      </c>
      <c r="B66" s="8" t="str">
        <f>IF(C42=B41,B43,IF(C42=B43,B41,0))</f>
        <v>Макаров Дмитрий</v>
      </c>
      <c r="C66" s="9"/>
      <c r="D66" s="13"/>
      <c r="E66" s="3"/>
      <c r="F66" s="2">
        <v>-34</v>
      </c>
      <c r="G66" s="4" t="str">
        <f>IF(G64=F63,F65,IF(G64=F65,F63,0))</f>
        <v>Коновалов Александр</v>
      </c>
      <c r="H66" s="12"/>
      <c r="I66" s="12"/>
    </row>
    <row r="67" spans="1:9" ht="12.75">
      <c r="A67" s="3"/>
      <c r="B67" s="3"/>
      <c r="C67" s="5">
        <v>37</v>
      </c>
      <c r="D67" s="6" t="s">
        <v>99</v>
      </c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Кутлиев Радмир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99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Макаров Дмитрий</v>
      </c>
      <c r="E70" s="2">
        <v>-36</v>
      </c>
      <c r="F70" s="8" t="str">
        <f>IF(C69=B68,B70,IF(C69=B70,B68,0))</f>
        <v>нет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85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86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79</v>
      </c>
      <c r="B5" s="25">
        <v>1</v>
      </c>
      <c r="C5" s="26" t="str">
        <f>2!F20</f>
        <v>Нестеренко Георгий</v>
      </c>
      <c r="D5" s="23"/>
      <c r="E5" s="23"/>
      <c r="F5" s="23"/>
      <c r="G5" s="23"/>
      <c r="H5" s="23"/>
      <c r="I5" s="23"/>
    </row>
    <row r="6" spans="1:9" ht="18">
      <c r="A6" s="24" t="s">
        <v>82</v>
      </c>
      <c r="B6" s="25">
        <v>2</v>
      </c>
      <c r="C6" s="26" t="str">
        <f>2!F31</f>
        <v>Семенов Константин</v>
      </c>
      <c r="D6" s="23"/>
      <c r="E6" s="23"/>
      <c r="F6" s="23"/>
      <c r="G6" s="23"/>
      <c r="H6" s="23"/>
      <c r="I6" s="23"/>
    </row>
    <row r="7" spans="1:9" ht="18">
      <c r="A7" s="24" t="s">
        <v>28</v>
      </c>
      <c r="B7" s="25">
        <v>3</v>
      </c>
      <c r="C7" s="26" t="str">
        <f>2!G43</f>
        <v>Железнов Дмитрий</v>
      </c>
      <c r="D7" s="23"/>
      <c r="E7" s="23"/>
      <c r="F7" s="23"/>
      <c r="G7" s="23"/>
      <c r="H7" s="23"/>
      <c r="I7" s="23"/>
    </row>
    <row r="8" spans="1:9" ht="18">
      <c r="A8" s="24" t="s">
        <v>30</v>
      </c>
      <c r="B8" s="25">
        <v>4</v>
      </c>
      <c r="C8" s="26" t="str">
        <f>2!G51</f>
        <v>Шайхутдинов Артур</v>
      </c>
      <c r="D8" s="23"/>
      <c r="E8" s="23"/>
      <c r="F8" s="23"/>
      <c r="G8" s="23"/>
      <c r="H8" s="23"/>
      <c r="I8" s="23"/>
    </row>
    <row r="9" spans="1:9" ht="18">
      <c r="A9" s="24" t="s">
        <v>29</v>
      </c>
      <c r="B9" s="25">
        <v>5</v>
      </c>
      <c r="C9" s="26" t="str">
        <f>2!C55</f>
        <v>Хадарин Артем</v>
      </c>
      <c r="D9" s="23"/>
      <c r="E9" s="23"/>
      <c r="F9" s="23"/>
      <c r="G9" s="23"/>
      <c r="H9" s="23"/>
      <c r="I9" s="23"/>
    </row>
    <row r="10" spans="1:9" ht="18">
      <c r="A10" s="24" t="s">
        <v>87</v>
      </c>
      <c r="B10" s="25">
        <v>6</v>
      </c>
      <c r="C10" s="26" t="str">
        <f>2!C57</f>
        <v>Закареев Али</v>
      </c>
      <c r="D10" s="23"/>
      <c r="E10" s="23"/>
      <c r="F10" s="23"/>
      <c r="G10" s="23"/>
      <c r="H10" s="23"/>
      <c r="I10" s="23"/>
    </row>
    <row r="11" spans="1:9" ht="18">
      <c r="A11" s="24" t="s">
        <v>88</v>
      </c>
      <c r="B11" s="25">
        <v>7</v>
      </c>
      <c r="C11" s="26" t="str">
        <f>2!C60</f>
        <v>Ларионов Дмитрий</v>
      </c>
      <c r="D11" s="23"/>
      <c r="E11" s="23"/>
      <c r="F11" s="23"/>
      <c r="G11" s="23"/>
      <c r="H11" s="23"/>
      <c r="I11" s="23"/>
    </row>
    <row r="12" spans="1:9" ht="18">
      <c r="A12" s="24" t="s">
        <v>89</v>
      </c>
      <c r="B12" s="25">
        <v>8</v>
      </c>
      <c r="C12" s="26" t="str">
        <f>2!C62</f>
        <v>Грошев Юрий</v>
      </c>
      <c r="D12" s="23"/>
      <c r="E12" s="23"/>
      <c r="F12" s="23"/>
      <c r="G12" s="23"/>
      <c r="H12" s="23"/>
      <c r="I12" s="23"/>
    </row>
    <row r="13" spans="1:9" ht="18">
      <c r="A13" s="24" t="s">
        <v>90</v>
      </c>
      <c r="B13" s="25">
        <v>9</v>
      </c>
      <c r="C13" s="26" t="str">
        <f>2!G57</f>
        <v>Буделев Виталий</v>
      </c>
      <c r="D13" s="23"/>
      <c r="E13" s="23"/>
      <c r="F13" s="23"/>
      <c r="G13" s="23"/>
      <c r="H13" s="23"/>
      <c r="I13" s="23"/>
    </row>
    <row r="14" spans="1:9" ht="18">
      <c r="A14" s="24" t="s">
        <v>16</v>
      </c>
      <c r="B14" s="25">
        <v>10</v>
      </c>
      <c r="C14" s="26">
        <f>2!G60</f>
        <v>0</v>
      </c>
      <c r="D14" s="23"/>
      <c r="E14" s="23"/>
      <c r="F14" s="23"/>
      <c r="G14" s="23"/>
      <c r="H14" s="23"/>
      <c r="I14" s="23"/>
    </row>
    <row r="15" spans="1:9" ht="18">
      <c r="A15" s="24" t="s">
        <v>16</v>
      </c>
      <c r="B15" s="25">
        <v>11</v>
      </c>
      <c r="C15" s="26">
        <f>2!G64</f>
        <v>0</v>
      </c>
      <c r="D15" s="23"/>
      <c r="E15" s="23"/>
      <c r="F15" s="23"/>
      <c r="G15" s="23"/>
      <c r="H15" s="23"/>
      <c r="I15" s="23"/>
    </row>
    <row r="16" spans="1:9" ht="18">
      <c r="A16" s="24" t="s">
        <v>16</v>
      </c>
      <c r="B16" s="25">
        <v>12</v>
      </c>
      <c r="C16" s="26">
        <f>2!G66</f>
        <v>0</v>
      </c>
      <c r="D16" s="23"/>
      <c r="E16" s="23"/>
      <c r="F16" s="23"/>
      <c r="G16" s="23"/>
      <c r="H16" s="23"/>
      <c r="I16" s="23"/>
    </row>
    <row r="17" spans="1:9" ht="18">
      <c r="A17" s="24" t="s">
        <v>16</v>
      </c>
      <c r="B17" s="25">
        <v>13</v>
      </c>
      <c r="C17" s="26">
        <f>2!D67</f>
        <v>0</v>
      </c>
      <c r="D17" s="23"/>
      <c r="E17" s="23"/>
      <c r="F17" s="23"/>
      <c r="G17" s="23"/>
      <c r="H17" s="23"/>
      <c r="I17" s="23"/>
    </row>
    <row r="18" spans="1:9" ht="18">
      <c r="A18" s="24" t="s">
        <v>16</v>
      </c>
      <c r="B18" s="25">
        <v>14</v>
      </c>
      <c r="C18" s="26">
        <f>2!D70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16</v>
      </c>
      <c r="B19" s="25">
        <v>15</v>
      </c>
      <c r="C19" s="26">
        <f>2!G69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 t="str">
        <f>2!G71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2009-08-22T12:37:13Z</cp:lastPrinted>
  <dcterms:created xsi:type="dcterms:W3CDTF">2008-02-03T08:28:10Z</dcterms:created>
  <dcterms:modified xsi:type="dcterms:W3CDTF">2009-08-31T04:40:08Z</dcterms:modified>
  <cp:category/>
  <cp:version/>
  <cp:contentType/>
  <cp:contentStatus/>
</cp:coreProperties>
</file>